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635" windowHeight="8355" activeTab="0"/>
  </bookViews>
  <sheets>
    <sheet name="1995" sheetId="1" r:id="rId1"/>
  </sheets>
  <definedNames>
    <definedName name="_xlnm.Print_Area" localSheetId="0">'1995'!$A$1:$L$47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<sst xmlns="http://schemas.openxmlformats.org/spreadsheetml/2006/main" count="69" uniqueCount="43">
  <si>
    <t>年齢</t>
  </si>
  <si>
    <t>計</t>
  </si>
  <si>
    <t>男</t>
  </si>
  <si>
    <t>女</t>
  </si>
  <si>
    <t>０～４</t>
  </si>
  <si>
    <t>35～39</t>
  </si>
  <si>
    <t>70～74</t>
  </si>
  <si>
    <t>０</t>
  </si>
  <si>
    <t>１</t>
  </si>
  <si>
    <t>２</t>
  </si>
  <si>
    <t>３</t>
  </si>
  <si>
    <t>４</t>
  </si>
  <si>
    <t>５～９</t>
  </si>
  <si>
    <t>40～44</t>
  </si>
  <si>
    <t>75～79</t>
  </si>
  <si>
    <t>５</t>
  </si>
  <si>
    <t>６</t>
  </si>
  <si>
    <t>７</t>
  </si>
  <si>
    <t>８</t>
  </si>
  <si>
    <t>９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</si>
  <si>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</si>
  <si>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</si>
  <si>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</si>
  <si>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</si>
  <si>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</si>
  <si>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</si>
  <si>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</si>
  <si>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</si>
  <si>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</si>
  <si>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</si>
  <si>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</si>
  <si>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</si>
  <si>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-</t>
  </si>
  <si>
    <t>30～34</t>
  </si>
  <si>
    <t>65～69</t>
  </si>
  <si>
    <t>100以上</t>
  </si>
  <si>
    <t>不　詳</t>
  </si>
  <si>
    <t>総数</t>
  </si>
  <si>
    <t>平均年齢</t>
  </si>
  <si>
    <t>０～14</t>
  </si>
  <si>
    <t>15～64</t>
  </si>
  <si>
    <t>65～</t>
  </si>
  <si>
    <t>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</si>
</sst>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0"/>
    </font>
    <font>
      <sz val="14"/>
      <name val="明朝"/>
      <family val="1"/>
    </font>
    <font>
      <sz val="12"/>
      <name val="ＭＳ Ｐゴシック"/>
      <family val="3"/>
    </font>
    <font>
      <sz val="12"/>
      <name val="ＦＡ Ｐ 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 applyAlignment="1">
      <alignment/>
    </xf>
    <xf numFmtId="38" fontId="5" fillId="0" borderId="1" xfId="16" applyFont="1" applyBorder="1" applyAlignment="1" applyProtection="1">
      <alignment horizontal="center" vertical="center"/>
      <protection locked="0"/>
    </xf>
    <xf numFmtId="38" fontId="5" fillId="0" borderId="2" xfId="16" applyFont="1" applyBorder="1" applyAlignment="1" applyProtection="1">
      <alignment horizontal="center" vertical="center"/>
      <protection locked="0"/>
    </xf>
    <xf numFmtId="38" fontId="5" fillId="0" borderId="3" xfId="16" applyFont="1" applyBorder="1" applyAlignment="1" applyProtection="1">
      <alignment horizontal="center" vertical="center"/>
      <protection locked="0"/>
    </xf>
    <xf numFmtId="38" fontId="5" fillId="0" borderId="4" xfId="16" applyFont="1" applyBorder="1" applyAlignment="1" applyProtection="1">
      <alignment horizontal="center" vertical="center"/>
      <protection locked="0"/>
    </xf>
    <xf numFmtId="38" fontId="5" fillId="0" borderId="5" xfId="16" applyFont="1" applyBorder="1" applyAlignment="1" applyProtection="1">
      <alignment horizontal="center"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2" fillId="0" borderId="6" xfId="16" applyFont="1" applyBorder="1" applyAlignment="1" applyProtection="1">
      <alignment horizontal="right" vertical="center"/>
      <protection locked="0"/>
    </xf>
    <xf numFmtId="38" fontId="2" fillId="0" borderId="7" xfId="16" applyFont="1" applyBorder="1" applyAlignment="1" applyProtection="1">
      <alignment vertical="center"/>
      <protection locked="0"/>
    </xf>
    <xf numFmtId="38" fontId="2" fillId="0" borderId="0" xfId="16" applyFont="1" applyBorder="1" applyAlignment="1" applyProtection="1">
      <alignment vertical="center"/>
      <protection locked="0"/>
    </xf>
    <xf numFmtId="38" fontId="2" fillId="0" borderId="8" xfId="16" applyFont="1" applyBorder="1" applyAlignment="1" applyProtection="1">
      <alignment horizontal="right" vertical="center"/>
      <protection locked="0"/>
    </xf>
    <xf numFmtId="38" fontId="2" fillId="0" borderId="9" xfId="16" applyFont="1" applyBorder="1" applyAlignment="1" applyProtection="1">
      <alignment vertical="center"/>
      <protection locked="0"/>
    </xf>
    <xf numFmtId="38" fontId="5" fillId="0" borderId="6" xfId="16" applyFont="1" applyBorder="1" applyAlignment="1" applyProtection="1">
      <alignment horizontal="right" vertical="center"/>
      <protection locked="0"/>
    </xf>
    <xf numFmtId="38" fontId="5" fillId="0" borderId="7" xfId="16" applyFont="1" applyBorder="1" applyAlignment="1" applyProtection="1">
      <alignment vertical="center"/>
      <protection locked="0"/>
    </xf>
    <xf numFmtId="38" fontId="5" fillId="0" borderId="0" xfId="16" applyFont="1" applyBorder="1" applyAlignment="1" applyProtection="1">
      <alignment vertical="center"/>
      <protection locked="0"/>
    </xf>
    <xf numFmtId="38" fontId="5" fillId="0" borderId="8" xfId="16" applyFont="1" applyBorder="1" applyAlignment="1" applyProtection="1">
      <alignment horizontal="right" vertical="center"/>
      <protection locked="0"/>
    </xf>
    <xf numFmtId="38" fontId="5" fillId="0" borderId="0" xfId="20" applyNumberFormat="1" applyFont="1" applyBorder="1" applyAlignment="1" applyProtection="1">
      <alignment vertical="center"/>
      <protection locked="0"/>
    </xf>
    <xf numFmtId="38" fontId="5" fillId="0" borderId="9" xfId="16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4" fillId="0" borderId="0" xfId="20" applyFont="1" applyBorder="1" applyAlignment="1" applyProtection="1">
      <alignment vertical="center"/>
      <protection locked="0"/>
    </xf>
    <xf numFmtId="38" fontId="4" fillId="0" borderId="0" xfId="16" applyFont="1" applyBorder="1" applyAlignment="1" applyProtection="1">
      <alignment vertical="center"/>
      <protection locked="0"/>
    </xf>
    <xf numFmtId="38" fontId="5" fillId="0" borderId="0" xfId="16" applyFont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8" fontId="5" fillId="0" borderId="8" xfId="16" applyFont="1" applyBorder="1" applyAlignment="1" applyProtection="1">
      <alignment horizontal="center" vertical="center"/>
      <protection locked="0"/>
    </xf>
    <xf numFmtId="38" fontId="5" fillId="0" borderId="7" xfId="16" applyFont="1" applyBorder="1" applyAlignment="1" applyProtection="1">
      <alignment horizontal="right" vertical="center"/>
      <protection locked="0"/>
    </xf>
    <xf numFmtId="38" fontId="5" fillId="0" borderId="9" xfId="16" applyFont="1" applyBorder="1" applyAlignment="1" applyProtection="1">
      <alignment horizontal="right" vertical="center"/>
      <protection locked="0"/>
    </xf>
    <xf numFmtId="38" fontId="2" fillId="0" borderId="10" xfId="16" applyFont="1" applyBorder="1" applyAlignment="1" applyProtection="1">
      <alignment horizontal="distributed" vertical="center"/>
      <protection locked="0"/>
    </xf>
    <xf numFmtId="38" fontId="2" fillId="0" borderId="11" xfId="16" applyFont="1" applyBorder="1" applyAlignment="1" applyProtection="1">
      <alignment horizontal="center" vertical="center"/>
      <protection locked="0"/>
    </xf>
    <xf numFmtId="38" fontId="2" fillId="0" borderId="12" xfId="16" applyFont="1" applyBorder="1" applyAlignment="1" applyProtection="1">
      <alignment horizontal="center" vertical="center"/>
      <protection locked="0"/>
    </xf>
    <xf numFmtId="38" fontId="2" fillId="0" borderId="13" xfId="16" applyFont="1" applyBorder="1" applyAlignment="1" applyProtection="1">
      <alignment horizontal="center" vertical="center"/>
      <protection locked="0"/>
    </xf>
    <xf numFmtId="38" fontId="2" fillId="0" borderId="14" xfId="16" applyFont="1" applyBorder="1" applyAlignment="1" applyProtection="1">
      <alignment horizontal="distributed" vertical="center"/>
      <protection locked="0"/>
    </xf>
    <xf numFmtId="38" fontId="2" fillId="0" borderId="15" xfId="16" applyFont="1" applyBorder="1" applyAlignment="1" applyProtection="1">
      <alignment horizontal="center" vertical="center"/>
      <protection locked="0"/>
    </xf>
    <xf numFmtId="38" fontId="2" fillId="0" borderId="16" xfId="16" applyFont="1" applyBorder="1" applyAlignment="1" applyProtection="1">
      <alignment horizontal="center" vertical="center"/>
      <protection locked="0"/>
    </xf>
    <xf numFmtId="38" fontId="2" fillId="0" borderId="17" xfId="16" applyFont="1" applyBorder="1" applyAlignment="1" applyProtection="1">
      <alignment horizontal="center" vertical="center"/>
      <protection locked="0"/>
    </xf>
    <xf numFmtId="38" fontId="5" fillId="0" borderId="8" xfId="16" applyFont="1" applyBorder="1" applyAlignment="1" applyProtection="1">
      <alignment horizontal="distributed" vertical="center"/>
      <protection locked="0"/>
    </xf>
    <xf numFmtId="176" fontId="5" fillId="0" borderId="7" xfId="16" applyNumberFormat="1" applyFont="1" applyBorder="1" applyAlignment="1" applyProtection="1">
      <alignment horizontal="center" vertical="center"/>
      <protection locked="0"/>
    </xf>
    <xf numFmtId="176" fontId="5" fillId="0" borderId="0" xfId="16" applyNumberFormat="1" applyFont="1" applyBorder="1" applyAlignment="1" applyProtection="1">
      <alignment horizontal="center" vertical="center"/>
      <protection locked="0"/>
    </xf>
    <xf numFmtId="176" fontId="5" fillId="0" borderId="9" xfId="16" applyNumberFormat="1" applyFont="1" applyBorder="1" applyAlignment="1" applyProtection="1">
      <alignment horizontal="center" vertical="center"/>
      <protection locked="0"/>
    </xf>
    <xf numFmtId="38" fontId="5" fillId="0" borderId="18" xfId="16" applyFont="1" applyBorder="1" applyAlignment="1" applyProtection="1">
      <alignment horizontal="right" vertical="center"/>
      <protection locked="0"/>
    </xf>
    <xf numFmtId="38" fontId="5" fillId="0" borderId="19" xfId="16" applyFont="1" applyBorder="1" applyAlignment="1" applyProtection="1">
      <alignment vertical="center"/>
      <protection locked="0"/>
    </xf>
    <xf numFmtId="38" fontId="5" fillId="0" borderId="20" xfId="16" applyFont="1" applyBorder="1" applyAlignment="1" applyProtection="1">
      <alignment vertical="center"/>
      <protection locked="0"/>
    </xf>
    <xf numFmtId="38" fontId="5" fillId="0" borderId="20" xfId="20" applyNumberFormat="1" applyFont="1" applyBorder="1" applyAlignment="1" applyProtection="1">
      <alignment vertical="center"/>
      <protection locked="0"/>
    </xf>
    <xf numFmtId="38" fontId="5" fillId="0" borderId="21" xfId="16" applyFont="1" applyBorder="1" applyAlignment="1" applyProtection="1">
      <alignment horizontal="right" vertical="center"/>
      <protection locked="0"/>
    </xf>
    <xf numFmtId="38" fontId="5" fillId="0" borderId="21" xfId="16" applyFont="1" applyBorder="1" applyAlignment="1" applyProtection="1">
      <alignment horizontal="distributed" vertical="center"/>
      <protection locked="0"/>
    </xf>
    <xf numFmtId="176" fontId="5" fillId="0" borderId="19" xfId="16" applyNumberFormat="1" applyFont="1" applyBorder="1" applyAlignment="1" applyProtection="1">
      <alignment horizontal="center" vertical="center"/>
      <protection locked="0"/>
    </xf>
    <xf numFmtId="176" fontId="5" fillId="0" borderId="20" xfId="16" applyNumberFormat="1" applyFont="1" applyBorder="1" applyAlignment="1" applyProtection="1">
      <alignment horizontal="center" vertical="center"/>
      <protection locked="0"/>
    </xf>
    <xf numFmtId="176" fontId="5" fillId="0" borderId="22" xfId="16" applyNumberFormat="1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vertical="center"/>
      <protection locked="0"/>
    </xf>
    <xf numFmtId="38" fontId="3" fillId="0" borderId="0" xfId="16" applyFont="1" applyBorder="1" applyAlignment="1" applyProtection="1">
      <alignment vertical="center"/>
      <protection locked="0"/>
    </xf>
    <xf numFmtId="38" fontId="5" fillId="0" borderId="23" xfId="16" applyFont="1" applyBorder="1" applyAlignment="1" applyProtection="1">
      <alignment horizontal="center" vertical="center"/>
      <protection locked="0"/>
    </xf>
    <xf numFmtId="0" fontId="5" fillId="0" borderId="23" xfId="20" applyFont="1" applyBorder="1" applyAlignment="1" applyProtection="1">
      <alignment horizontal="center" vertical="center"/>
      <protection locked="0"/>
    </xf>
    <xf numFmtId="38" fontId="5" fillId="0" borderId="24" xfId="16" applyFont="1" applyBorder="1" applyAlignment="1" applyProtection="1">
      <alignment horizontal="center" vertical="center"/>
      <protection locked="0"/>
    </xf>
    <xf numFmtId="0" fontId="5" fillId="0" borderId="25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vertical="center"/>
      <protection locked="0"/>
    </xf>
    <xf numFmtId="38" fontId="6" fillId="0" borderId="0" xfId="16" applyFont="1" applyAlignment="1" applyProtection="1">
      <alignment vertical="center"/>
      <protection locked="0"/>
    </xf>
    <xf numFmtId="38" fontId="6" fillId="0" borderId="6" xfId="16" applyFont="1" applyBorder="1" applyAlignment="1" applyProtection="1">
      <alignment horizontal="distributed" vertical="center"/>
      <protection locked="0"/>
    </xf>
    <xf numFmtId="38" fontId="5" fillId="0" borderId="11" xfId="16" applyFont="1" applyBorder="1" applyAlignment="1" applyProtection="1">
      <alignment vertical="center"/>
      <protection locked="0"/>
    </xf>
    <xf numFmtId="0" fontId="5" fillId="0" borderId="8" xfId="20" applyFont="1" applyBorder="1" applyAlignment="1" applyProtection="1">
      <alignment vertical="center"/>
      <protection locked="0"/>
    </xf>
    <xf numFmtId="38" fontId="6" fillId="0" borderId="8" xfId="16" applyFont="1" applyBorder="1" applyAlignment="1" applyProtection="1">
      <alignment vertical="center"/>
      <protection locked="0"/>
    </xf>
    <xf numFmtId="38" fontId="5" fillId="0" borderId="9" xfId="20" applyNumberFormat="1" applyFont="1" applyBorder="1" applyAlignment="1" applyProtection="1">
      <alignment vertical="center"/>
      <protection locked="0"/>
    </xf>
    <xf numFmtId="38" fontId="5" fillId="0" borderId="18" xfId="16" applyFont="1" applyBorder="1" applyAlignment="1" applyProtection="1">
      <alignment horizontal="center" vertical="center"/>
      <protection locked="0"/>
    </xf>
    <xf numFmtId="176" fontId="5" fillId="0" borderId="19" xfId="16" applyNumberFormat="1" applyFont="1" applyBorder="1" applyAlignment="1" applyProtection="1">
      <alignment vertical="center"/>
      <protection locked="0"/>
    </xf>
    <xf numFmtId="176" fontId="5" fillId="0" borderId="20" xfId="16" applyNumberFormat="1" applyFont="1" applyBorder="1" applyAlignment="1" applyProtection="1">
      <alignment vertical="center"/>
      <protection locked="0"/>
    </xf>
    <xf numFmtId="38" fontId="5" fillId="0" borderId="21" xfId="16" applyFont="1" applyBorder="1" applyAlignment="1" applyProtection="1">
      <alignment horizontal="center" vertical="center"/>
      <protection locked="0"/>
    </xf>
    <xf numFmtId="176" fontId="5" fillId="0" borderId="22" xfId="16" applyNumberFormat="1" applyFont="1" applyBorder="1" applyAlignment="1" applyProtection="1">
      <alignment vertical="center"/>
      <protection locked="0"/>
    </xf>
    <xf numFmtId="38" fontId="5" fillId="0" borderId="0" xfId="16" applyFont="1" applyBorder="1" applyAlignment="1" applyProtection="1">
      <alignment horizontal="center" vertical="center"/>
      <protection locked="0"/>
    </xf>
    <xf numFmtId="176" fontId="5" fillId="0" borderId="0" xfId="16" applyNumberFormat="1" applyFont="1" applyBorder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38" fontId="5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/>
      <protection locked="0"/>
    </xf>
    <xf numFmtId="0" fontId="3" fillId="0" borderId="0" xfId="20" applyFont="1" applyProtection="1">
      <alignment/>
      <protection locked="0"/>
    </xf>
    <xf numFmtId="0" fontId="4" fillId="0" borderId="0" xfId="20" applyFont="1" applyProtection="1">
      <alignment/>
      <protection locked="0"/>
    </xf>
    <xf numFmtId="38" fontId="3" fillId="0" borderId="0" xfId="16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（年齢・男女別人口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="75" zoomScaleNormal="75" workbookViewId="0" topLeftCell="A1">
      <pane ySplit="1" topLeftCell="BM5" activePane="bottomLeft" state="frozen"/>
      <selection pane="topLeft" activeCell="A1" sqref="A1"/>
      <selection pane="bottomLeft" activeCell="C6" sqref="C6"/>
    </sheetView>
  </sheetViews>
  <sheetFormatPr defaultColWidth="9.00390625" defaultRowHeight="13.5"/>
  <cols>
    <col min="1" max="1" width="9.125" style="71" customWidth="1"/>
    <col min="2" max="4" width="7.125" style="71" customWidth="1"/>
    <col min="5" max="5" width="9.125" style="71" customWidth="1"/>
    <col min="6" max="8" width="7.125" style="71" customWidth="1"/>
    <col min="9" max="9" width="9.125" style="71" customWidth="1"/>
    <col min="10" max="12" width="7.125" style="71" customWidth="1"/>
    <col min="13" max="16384" width="11.00390625" style="71" customWidth="1"/>
  </cols>
  <sheetData>
    <row r="1" spans="1:12" s="6" customFormat="1" ht="18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0</v>
      </c>
      <c r="F1" s="2" t="s">
        <v>1</v>
      </c>
      <c r="G1" s="2" t="s">
        <v>2</v>
      </c>
      <c r="H1" s="3" t="s">
        <v>3</v>
      </c>
      <c r="I1" s="4" t="s">
        <v>0</v>
      </c>
      <c r="J1" s="2" t="s">
        <v>1</v>
      </c>
      <c r="K1" s="2" t="s">
        <v>2</v>
      </c>
      <c r="L1" s="5" t="s">
        <v>3</v>
      </c>
    </row>
    <row r="2" spans="1:12" s="6" customFormat="1" ht="18" customHeight="1">
      <c r="A2" s="7" t="s">
        <v>4</v>
      </c>
      <c r="B2" s="8">
        <f aca="true" t="shared" si="0" ref="B2:B43">SUM(C2:D2)</f>
        <v>1105</v>
      </c>
      <c r="C2" s="9">
        <f>SUM(C3:C7)</f>
        <v>538</v>
      </c>
      <c r="D2" s="9">
        <f>SUM(D3:D7)</f>
        <v>567</v>
      </c>
      <c r="E2" s="10" t="s">
        <v>5</v>
      </c>
      <c r="F2" s="8">
        <f aca="true" t="shared" si="1" ref="F2:F43">SUM(G2:H2)</f>
        <v>1425</v>
      </c>
      <c r="G2" s="9">
        <f>SUM(G3:G7)</f>
        <v>708</v>
      </c>
      <c r="H2" s="9">
        <f>SUM(H3:H7)</f>
        <v>717</v>
      </c>
      <c r="I2" s="10" t="s">
        <v>6</v>
      </c>
      <c r="J2" s="8">
        <f aca="true" t="shared" si="2" ref="J2:J40">SUM(K2:L2)</f>
        <v>1117</v>
      </c>
      <c r="K2" s="9">
        <f>SUM(K3:K7)</f>
        <v>434</v>
      </c>
      <c r="L2" s="11">
        <f>SUM(L3:L7)</f>
        <v>683</v>
      </c>
    </row>
    <row r="3" spans="1:12" s="6" customFormat="1" ht="18" customHeight="1">
      <c r="A3" s="12" t="s">
        <v>7</v>
      </c>
      <c r="B3" s="13">
        <f t="shared" si="0"/>
        <v>171</v>
      </c>
      <c r="C3" s="14">
        <v>76</v>
      </c>
      <c r="D3" s="14">
        <v>95</v>
      </c>
      <c r="E3" s="15">
        <v>35</v>
      </c>
      <c r="F3" s="13">
        <f t="shared" si="1"/>
        <v>308</v>
      </c>
      <c r="G3" s="14">
        <v>146</v>
      </c>
      <c r="H3" s="16">
        <v>162</v>
      </c>
      <c r="I3" s="15">
        <v>70</v>
      </c>
      <c r="J3" s="13">
        <f t="shared" si="2"/>
        <v>262</v>
      </c>
      <c r="K3" s="14">
        <v>113</v>
      </c>
      <c r="L3" s="17">
        <v>149</v>
      </c>
    </row>
    <row r="4" spans="1:12" s="6" customFormat="1" ht="18" customHeight="1">
      <c r="A4" s="12" t="s">
        <v>8</v>
      </c>
      <c r="B4" s="13">
        <f t="shared" si="0"/>
        <v>216</v>
      </c>
      <c r="C4" s="14">
        <v>99</v>
      </c>
      <c r="D4" s="14">
        <v>117</v>
      </c>
      <c r="E4" s="15">
        <v>36</v>
      </c>
      <c r="F4" s="13">
        <f t="shared" si="1"/>
        <v>275</v>
      </c>
      <c r="G4" s="14">
        <v>146</v>
      </c>
      <c r="H4" s="16">
        <v>129</v>
      </c>
      <c r="I4" s="15">
        <v>71</v>
      </c>
      <c r="J4" s="13">
        <f t="shared" si="2"/>
        <v>229</v>
      </c>
      <c r="K4" s="14">
        <v>96</v>
      </c>
      <c r="L4" s="17">
        <v>133</v>
      </c>
    </row>
    <row r="5" spans="1:12" s="6" customFormat="1" ht="18" customHeight="1">
      <c r="A5" s="12" t="s">
        <v>9</v>
      </c>
      <c r="B5" s="13">
        <f t="shared" si="0"/>
        <v>218</v>
      </c>
      <c r="C5" s="14">
        <v>107</v>
      </c>
      <c r="D5" s="14">
        <v>111</v>
      </c>
      <c r="E5" s="15">
        <v>37</v>
      </c>
      <c r="F5" s="13">
        <f t="shared" si="1"/>
        <v>303</v>
      </c>
      <c r="G5" s="14">
        <v>153</v>
      </c>
      <c r="H5" s="16">
        <v>150</v>
      </c>
      <c r="I5" s="15">
        <v>72</v>
      </c>
      <c r="J5" s="13">
        <f t="shared" si="2"/>
        <v>243</v>
      </c>
      <c r="K5" s="14">
        <v>94</v>
      </c>
      <c r="L5" s="17">
        <v>149</v>
      </c>
    </row>
    <row r="6" spans="1:12" s="6" customFormat="1" ht="18" customHeight="1">
      <c r="A6" s="12" t="s">
        <v>10</v>
      </c>
      <c r="B6" s="13">
        <f t="shared" si="0"/>
        <v>243</v>
      </c>
      <c r="C6" s="14">
        <v>131</v>
      </c>
      <c r="D6" s="14">
        <v>112</v>
      </c>
      <c r="E6" s="15">
        <v>38</v>
      </c>
      <c r="F6" s="13">
        <f t="shared" si="1"/>
        <v>271</v>
      </c>
      <c r="G6" s="14">
        <v>139</v>
      </c>
      <c r="H6" s="16">
        <v>132</v>
      </c>
      <c r="I6" s="15">
        <v>73</v>
      </c>
      <c r="J6" s="13">
        <f t="shared" si="2"/>
        <v>176</v>
      </c>
      <c r="K6" s="14">
        <v>55</v>
      </c>
      <c r="L6" s="17">
        <v>121</v>
      </c>
    </row>
    <row r="7" spans="1:12" s="6" customFormat="1" ht="18" customHeight="1">
      <c r="A7" s="12" t="s">
        <v>11</v>
      </c>
      <c r="B7" s="13">
        <f t="shared" si="0"/>
        <v>257</v>
      </c>
      <c r="C7" s="14">
        <v>125</v>
      </c>
      <c r="D7" s="14">
        <v>132</v>
      </c>
      <c r="E7" s="15">
        <v>39</v>
      </c>
      <c r="F7" s="13">
        <f t="shared" si="1"/>
        <v>268</v>
      </c>
      <c r="G7" s="14">
        <v>124</v>
      </c>
      <c r="H7" s="16">
        <v>144</v>
      </c>
      <c r="I7" s="15">
        <v>74</v>
      </c>
      <c r="J7" s="13">
        <f t="shared" si="2"/>
        <v>207</v>
      </c>
      <c r="K7" s="14">
        <v>76</v>
      </c>
      <c r="L7" s="17">
        <v>131</v>
      </c>
    </row>
    <row r="8" spans="1:16" s="6" customFormat="1" ht="18" customHeight="1">
      <c r="A8" s="7" t="s">
        <v>12</v>
      </c>
      <c r="B8" s="8">
        <f t="shared" si="0"/>
        <v>1458</v>
      </c>
      <c r="C8" s="9">
        <f>SUM(C9:C13)</f>
        <v>723</v>
      </c>
      <c r="D8" s="9">
        <f>SUM(D9:D13)</f>
        <v>735</v>
      </c>
      <c r="E8" s="10" t="s">
        <v>13</v>
      </c>
      <c r="F8" s="8">
        <f t="shared" si="1"/>
        <v>1602</v>
      </c>
      <c r="G8" s="9">
        <f>SUM(G9:G13)</f>
        <v>819</v>
      </c>
      <c r="H8" s="9">
        <f>SUM(H9:H13)</f>
        <v>783</v>
      </c>
      <c r="I8" s="10" t="s">
        <v>14</v>
      </c>
      <c r="J8" s="8">
        <f t="shared" si="2"/>
        <v>880</v>
      </c>
      <c r="K8" s="9">
        <f>SUM(K9:K13)</f>
        <v>315</v>
      </c>
      <c r="L8" s="11">
        <f>SUM(L9:L13)</f>
        <v>565</v>
      </c>
      <c r="M8" s="18"/>
      <c r="N8" s="18"/>
      <c r="O8" s="18"/>
      <c r="P8" s="18"/>
    </row>
    <row r="9" spans="1:16" s="6" customFormat="1" ht="18" customHeight="1">
      <c r="A9" s="12" t="s">
        <v>15</v>
      </c>
      <c r="B9" s="13">
        <f t="shared" si="0"/>
        <v>246</v>
      </c>
      <c r="C9" s="14">
        <v>129</v>
      </c>
      <c r="D9" s="14">
        <v>117</v>
      </c>
      <c r="E9" s="15">
        <v>40</v>
      </c>
      <c r="F9" s="13">
        <f t="shared" si="1"/>
        <v>302</v>
      </c>
      <c r="G9" s="14">
        <v>178</v>
      </c>
      <c r="H9" s="16">
        <v>124</v>
      </c>
      <c r="I9" s="15">
        <v>75</v>
      </c>
      <c r="J9" s="13">
        <f t="shared" si="2"/>
        <v>223</v>
      </c>
      <c r="K9" s="14">
        <v>84</v>
      </c>
      <c r="L9" s="17">
        <v>139</v>
      </c>
      <c r="M9" s="18"/>
      <c r="N9" s="18"/>
      <c r="O9" s="18"/>
      <c r="P9" s="18"/>
    </row>
    <row r="10" spans="1:16" s="6" customFormat="1" ht="18" customHeight="1">
      <c r="A10" s="12" t="s">
        <v>16</v>
      </c>
      <c r="B10" s="13">
        <f t="shared" si="0"/>
        <v>271</v>
      </c>
      <c r="C10" s="14">
        <v>128</v>
      </c>
      <c r="D10" s="14">
        <v>143</v>
      </c>
      <c r="E10" s="15">
        <v>41</v>
      </c>
      <c r="F10" s="13">
        <f t="shared" si="1"/>
        <v>320</v>
      </c>
      <c r="G10" s="14">
        <v>153</v>
      </c>
      <c r="H10" s="16">
        <v>167</v>
      </c>
      <c r="I10" s="15">
        <v>76</v>
      </c>
      <c r="J10" s="13">
        <f t="shared" si="2"/>
        <v>169</v>
      </c>
      <c r="K10" s="14">
        <v>72</v>
      </c>
      <c r="L10" s="17">
        <v>97</v>
      </c>
      <c r="M10" s="18"/>
      <c r="N10" s="18"/>
      <c r="O10" s="18"/>
      <c r="P10" s="18"/>
    </row>
    <row r="11" spans="1:16" s="6" customFormat="1" ht="18" customHeight="1">
      <c r="A11" s="12" t="s">
        <v>17</v>
      </c>
      <c r="B11" s="13">
        <f t="shared" si="0"/>
        <v>325</v>
      </c>
      <c r="C11" s="14">
        <v>157</v>
      </c>
      <c r="D11" s="14">
        <v>168</v>
      </c>
      <c r="E11" s="15">
        <v>42</v>
      </c>
      <c r="F11" s="13">
        <f t="shared" si="1"/>
        <v>302</v>
      </c>
      <c r="G11" s="14">
        <v>161</v>
      </c>
      <c r="H11" s="16">
        <v>141</v>
      </c>
      <c r="I11" s="15">
        <v>77</v>
      </c>
      <c r="J11" s="13">
        <f t="shared" si="2"/>
        <v>169</v>
      </c>
      <c r="K11" s="14">
        <v>54</v>
      </c>
      <c r="L11" s="17">
        <v>115</v>
      </c>
      <c r="M11" s="19"/>
      <c r="N11" s="18"/>
      <c r="O11" s="18"/>
      <c r="P11" s="18"/>
    </row>
    <row r="12" spans="1:16" s="6" customFormat="1" ht="18" customHeight="1">
      <c r="A12" s="12" t="s">
        <v>18</v>
      </c>
      <c r="B12" s="13">
        <f t="shared" si="0"/>
        <v>315</v>
      </c>
      <c r="C12" s="14">
        <v>153</v>
      </c>
      <c r="D12" s="14">
        <v>162</v>
      </c>
      <c r="E12" s="15">
        <v>43</v>
      </c>
      <c r="F12" s="13">
        <f t="shared" si="1"/>
        <v>326</v>
      </c>
      <c r="G12" s="14">
        <v>158</v>
      </c>
      <c r="H12" s="16">
        <v>168</v>
      </c>
      <c r="I12" s="15">
        <v>78</v>
      </c>
      <c r="J12" s="13">
        <f t="shared" si="2"/>
        <v>151</v>
      </c>
      <c r="K12" s="14">
        <v>48</v>
      </c>
      <c r="L12" s="17">
        <v>103</v>
      </c>
      <c r="M12" s="18"/>
      <c r="N12" s="18"/>
      <c r="O12" s="18"/>
      <c r="P12" s="18"/>
    </row>
    <row r="13" spans="1:16" s="6" customFormat="1" ht="18" customHeight="1">
      <c r="A13" s="12" t="s">
        <v>19</v>
      </c>
      <c r="B13" s="13">
        <f t="shared" si="0"/>
        <v>301</v>
      </c>
      <c r="C13" s="14">
        <v>156</v>
      </c>
      <c r="D13" s="14">
        <v>145</v>
      </c>
      <c r="E13" s="15">
        <v>44</v>
      </c>
      <c r="F13" s="13">
        <f t="shared" si="1"/>
        <v>352</v>
      </c>
      <c r="G13" s="14">
        <v>169</v>
      </c>
      <c r="H13" s="16">
        <v>183</v>
      </c>
      <c r="I13" s="15">
        <v>79</v>
      </c>
      <c r="J13" s="13">
        <f t="shared" si="2"/>
        <v>168</v>
      </c>
      <c r="K13" s="14">
        <v>57</v>
      </c>
      <c r="L13" s="17">
        <v>111</v>
      </c>
      <c r="M13" s="18"/>
      <c r="N13" s="18"/>
      <c r="O13" s="18"/>
      <c r="P13" s="18"/>
    </row>
    <row r="14" spans="1:13" s="6" customFormat="1" ht="18" customHeight="1">
      <c r="A14" s="7" t="s">
        <v>20</v>
      </c>
      <c r="B14" s="8">
        <f t="shared" si="0"/>
        <v>1572</v>
      </c>
      <c r="C14" s="9">
        <f>SUM(C15:C19)</f>
        <v>801</v>
      </c>
      <c r="D14" s="9">
        <f>SUM(D15:D19)</f>
        <v>771</v>
      </c>
      <c r="E14" s="10" t="s">
        <v>21</v>
      </c>
      <c r="F14" s="8">
        <f t="shared" si="1"/>
        <v>1821</v>
      </c>
      <c r="G14" s="9">
        <f>SUM(G15:G19)</f>
        <v>978</v>
      </c>
      <c r="H14" s="9">
        <f>SUM(H15:H19)</f>
        <v>843</v>
      </c>
      <c r="I14" s="10" t="s">
        <v>22</v>
      </c>
      <c r="J14" s="8">
        <f t="shared" si="2"/>
        <v>624</v>
      </c>
      <c r="K14" s="9">
        <f>SUM(K15:K19)</f>
        <v>234</v>
      </c>
      <c r="L14" s="11">
        <f>SUM(L15:L19)</f>
        <v>390</v>
      </c>
      <c r="M14" s="18"/>
    </row>
    <row r="15" spans="1:13" s="6" customFormat="1" ht="18" customHeight="1">
      <c r="A15" s="12">
        <v>10</v>
      </c>
      <c r="B15" s="13">
        <f t="shared" si="0"/>
        <v>318</v>
      </c>
      <c r="C15" s="14">
        <v>165</v>
      </c>
      <c r="D15" s="14">
        <v>153</v>
      </c>
      <c r="E15" s="15">
        <v>45</v>
      </c>
      <c r="F15" s="13">
        <f t="shared" si="1"/>
        <v>406</v>
      </c>
      <c r="G15" s="14">
        <v>224</v>
      </c>
      <c r="H15" s="16">
        <v>182</v>
      </c>
      <c r="I15" s="15">
        <v>80</v>
      </c>
      <c r="J15" s="13">
        <f t="shared" si="2"/>
        <v>180</v>
      </c>
      <c r="K15" s="14">
        <v>59</v>
      </c>
      <c r="L15" s="17">
        <v>121</v>
      </c>
      <c r="M15" s="18"/>
    </row>
    <row r="16" spans="1:13" s="6" customFormat="1" ht="18" customHeight="1">
      <c r="A16" s="12">
        <v>11</v>
      </c>
      <c r="B16" s="13">
        <f t="shared" si="0"/>
        <v>336</v>
      </c>
      <c r="C16" s="14">
        <v>173</v>
      </c>
      <c r="D16" s="14">
        <v>163</v>
      </c>
      <c r="E16" s="15">
        <v>46</v>
      </c>
      <c r="F16" s="13">
        <f t="shared" si="1"/>
        <v>420</v>
      </c>
      <c r="G16" s="14">
        <v>231</v>
      </c>
      <c r="H16" s="16">
        <v>189</v>
      </c>
      <c r="I16" s="15">
        <v>81</v>
      </c>
      <c r="J16" s="13">
        <f t="shared" si="2"/>
        <v>126</v>
      </c>
      <c r="K16" s="14">
        <v>58</v>
      </c>
      <c r="L16" s="17">
        <v>68</v>
      </c>
      <c r="M16" s="18"/>
    </row>
    <row r="17" spans="1:13" s="6" customFormat="1" ht="18" customHeight="1">
      <c r="A17" s="12">
        <v>12</v>
      </c>
      <c r="B17" s="13">
        <f t="shared" si="0"/>
        <v>333</v>
      </c>
      <c r="C17" s="14">
        <v>174</v>
      </c>
      <c r="D17" s="14">
        <v>159</v>
      </c>
      <c r="E17" s="15">
        <v>47</v>
      </c>
      <c r="F17" s="13">
        <f t="shared" si="1"/>
        <v>386</v>
      </c>
      <c r="G17" s="14">
        <v>201</v>
      </c>
      <c r="H17" s="16">
        <v>185</v>
      </c>
      <c r="I17" s="15">
        <v>82</v>
      </c>
      <c r="J17" s="13">
        <f t="shared" si="2"/>
        <v>123</v>
      </c>
      <c r="K17" s="14">
        <v>44</v>
      </c>
      <c r="L17" s="17">
        <v>79</v>
      </c>
      <c r="M17" s="18"/>
    </row>
    <row r="18" spans="1:13" s="6" customFormat="1" ht="18" customHeight="1">
      <c r="A18" s="12">
        <v>13</v>
      </c>
      <c r="B18" s="13">
        <f t="shared" si="0"/>
        <v>294</v>
      </c>
      <c r="C18" s="14">
        <v>136</v>
      </c>
      <c r="D18" s="14">
        <v>158</v>
      </c>
      <c r="E18" s="15">
        <v>48</v>
      </c>
      <c r="F18" s="13">
        <f t="shared" si="1"/>
        <v>354</v>
      </c>
      <c r="G18" s="14">
        <v>195</v>
      </c>
      <c r="H18" s="16">
        <v>159</v>
      </c>
      <c r="I18" s="15">
        <v>83</v>
      </c>
      <c r="J18" s="13">
        <f t="shared" si="2"/>
        <v>116</v>
      </c>
      <c r="K18" s="14">
        <v>44</v>
      </c>
      <c r="L18" s="17">
        <v>72</v>
      </c>
      <c r="M18" s="18"/>
    </row>
    <row r="19" spans="1:13" s="6" customFormat="1" ht="18" customHeight="1">
      <c r="A19" s="12">
        <v>14</v>
      </c>
      <c r="B19" s="13">
        <f t="shared" si="0"/>
        <v>291</v>
      </c>
      <c r="C19" s="14">
        <v>153</v>
      </c>
      <c r="D19" s="14">
        <v>138</v>
      </c>
      <c r="E19" s="15">
        <v>49</v>
      </c>
      <c r="F19" s="13">
        <f t="shared" si="1"/>
        <v>255</v>
      </c>
      <c r="G19" s="14">
        <v>127</v>
      </c>
      <c r="H19" s="16">
        <v>128</v>
      </c>
      <c r="I19" s="15">
        <v>84</v>
      </c>
      <c r="J19" s="13">
        <f t="shared" si="2"/>
        <v>79</v>
      </c>
      <c r="K19" s="14">
        <v>29</v>
      </c>
      <c r="L19" s="17">
        <v>50</v>
      </c>
      <c r="M19" s="18"/>
    </row>
    <row r="20" spans="1:13" s="6" customFormat="1" ht="18" customHeight="1">
      <c r="A20" s="7" t="s">
        <v>23</v>
      </c>
      <c r="B20" s="8">
        <f t="shared" si="0"/>
        <v>1614</v>
      </c>
      <c r="C20" s="9">
        <f>SUM(C21:C25)</f>
        <v>813</v>
      </c>
      <c r="D20" s="9">
        <f>SUM(D21:D25)</f>
        <v>801</v>
      </c>
      <c r="E20" s="10" t="s">
        <v>24</v>
      </c>
      <c r="F20" s="8">
        <f t="shared" si="1"/>
        <v>1351</v>
      </c>
      <c r="G20" s="9">
        <f>SUM(G21:G25)</f>
        <v>705</v>
      </c>
      <c r="H20" s="9">
        <f>SUM(H21:H25)</f>
        <v>646</v>
      </c>
      <c r="I20" s="10" t="s">
        <v>25</v>
      </c>
      <c r="J20" s="8">
        <f t="shared" si="2"/>
        <v>296</v>
      </c>
      <c r="K20" s="9">
        <f>SUM(K21:K25)</f>
        <v>89</v>
      </c>
      <c r="L20" s="11">
        <f>SUM(L21:L25)</f>
        <v>207</v>
      </c>
      <c r="M20" s="18"/>
    </row>
    <row r="21" spans="1:13" s="6" customFormat="1" ht="18" customHeight="1">
      <c r="A21" s="12">
        <v>15</v>
      </c>
      <c r="B21" s="13">
        <f t="shared" si="0"/>
        <v>342</v>
      </c>
      <c r="C21" s="14">
        <v>179</v>
      </c>
      <c r="D21" s="14">
        <v>163</v>
      </c>
      <c r="E21" s="15">
        <v>50</v>
      </c>
      <c r="F21" s="13">
        <f t="shared" si="1"/>
        <v>216</v>
      </c>
      <c r="G21" s="14">
        <v>111</v>
      </c>
      <c r="H21" s="16">
        <v>105</v>
      </c>
      <c r="I21" s="15">
        <v>85</v>
      </c>
      <c r="J21" s="13">
        <f t="shared" si="2"/>
        <v>87</v>
      </c>
      <c r="K21" s="14">
        <v>25</v>
      </c>
      <c r="L21" s="17">
        <v>62</v>
      </c>
      <c r="M21" s="18"/>
    </row>
    <row r="22" spans="1:13" s="6" customFormat="1" ht="18" customHeight="1">
      <c r="A22" s="12">
        <v>16</v>
      </c>
      <c r="B22" s="13">
        <f t="shared" si="0"/>
        <v>355</v>
      </c>
      <c r="C22" s="14">
        <v>186</v>
      </c>
      <c r="D22" s="14">
        <v>169</v>
      </c>
      <c r="E22" s="15">
        <v>51</v>
      </c>
      <c r="F22" s="13">
        <f t="shared" si="1"/>
        <v>303</v>
      </c>
      <c r="G22" s="14">
        <v>155</v>
      </c>
      <c r="H22" s="16">
        <v>148</v>
      </c>
      <c r="I22" s="15">
        <v>86</v>
      </c>
      <c r="J22" s="13">
        <f t="shared" si="2"/>
        <v>71</v>
      </c>
      <c r="K22" s="14">
        <v>25</v>
      </c>
      <c r="L22" s="17">
        <v>46</v>
      </c>
      <c r="M22" s="18"/>
    </row>
    <row r="23" spans="1:13" s="6" customFormat="1" ht="18" customHeight="1">
      <c r="A23" s="12">
        <v>17</v>
      </c>
      <c r="B23" s="13">
        <f t="shared" si="0"/>
        <v>363</v>
      </c>
      <c r="C23" s="14">
        <v>177</v>
      </c>
      <c r="D23" s="14">
        <v>186</v>
      </c>
      <c r="E23" s="15">
        <v>52</v>
      </c>
      <c r="F23" s="13">
        <f t="shared" si="1"/>
        <v>272</v>
      </c>
      <c r="G23" s="14">
        <v>152</v>
      </c>
      <c r="H23" s="16">
        <v>120</v>
      </c>
      <c r="I23" s="15">
        <v>87</v>
      </c>
      <c r="J23" s="13">
        <f t="shared" si="2"/>
        <v>42</v>
      </c>
      <c r="K23" s="14">
        <v>14</v>
      </c>
      <c r="L23" s="17">
        <v>28</v>
      </c>
      <c r="M23" s="18"/>
    </row>
    <row r="24" spans="1:13" s="6" customFormat="1" ht="18" customHeight="1">
      <c r="A24" s="12">
        <v>18</v>
      </c>
      <c r="B24" s="13">
        <f t="shared" si="0"/>
        <v>291</v>
      </c>
      <c r="C24" s="14">
        <v>148</v>
      </c>
      <c r="D24" s="14">
        <v>143</v>
      </c>
      <c r="E24" s="15">
        <v>53</v>
      </c>
      <c r="F24" s="13">
        <f t="shared" si="1"/>
        <v>274</v>
      </c>
      <c r="G24" s="14">
        <v>139</v>
      </c>
      <c r="H24" s="16">
        <v>135</v>
      </c>
      <c r="I24" s="15">
        <v>88</v>
      </c>
      <c r="J24" s="13">
        <f t="shared" si="2"/>
        <v>49</v>
      </c>
      <c r="K24" s="14">
        <v>15</v>
      </c>
      <c r="L24" s="17">
        <v>34</v>
      </c>
      <c r="M24" s="18"/>
    </row>
    <row r="25" spans="1:13" s="6" customFormat="1" ht="18" customHeight="1">
      <c r="A25" s="12">
        <v>19</v>
      </c>
      <c r="B25" s="13">
        <f t="shared" si="0"/>
        <v>263</v>
      </c>
      <c r="C25" s="14">
        <v>123</v>
      </c>
      <c r="D25" s="14">
        <v>140</v>
      </c>
      <c r="E25" s="15">
        <v>54</v>
      </c>
      <c r="F25" s="13">
        <f t="shared" si="1"/>
        <v>286</v>
      </c>
      <c r="G25" s="14">
        <v>148</v>
      </c>
      <c r="H25" s="16">
        <v>138</v>
      </c>
      <c r="I25" s="15">
        <v>89</v>
      </c>
      <c r="J25" s="13">
        <f t="shared" si="2"/>
        <v>47</v>
      </c>
      <c r="K25" s="14">
        <v>10</v>
      </c>
      <c r="L25" s="17">
        <v>37</v>
      </c>
      <c r="M25" s="18"/>
    </row>
    <row r="26" spans="1:13" s="6" customFormat="1" ht="18" customHeight="1">
      <c r="A26" s="7" t="s">
        <v>26</v>
      </c>
      <c r="B26" s="8">
        <f t="shared" si="0"/>
        <v>1390</v>
      </c>
      <c r="C26" s="9">
        <f>SUM(C27:C31)</f>
        <v>706</v>
      </c>
      <c r="D26" s="9">
        <f>SUM(D27:D31)</f>
        <v>684</v>
      </c>
      <c r="E26" s="10" t="s">
        <v>27</v>
      </c>
      <c r="F26" s="8">
        <f t="shared" si="1"/>
        <v>1277</v>
      </c>
      <c r="G26" s="9">
        <f>SUM(G27:G31)</f>
        <v>635</v>
      </c>
      <c r="H26" s="9">
        <f>SUM(H27:H31)</f>
        <v>642</v>
      </c>
      <c r="I26" s="10" t="s">
        <v>28</v>
      </c>
      <c r="J26" s="8">
        <f t="shared" si="2"/>
        <v>83</v>
      </c>
      <c r="K26" s="9">
        <f>SUM(K27:K31)</f>
        <v>23</v>
      </c>
      <c r="L26" s="11">
        <f>SUM(L27:L31)</f>
        <v>60</v>
      </c>
      <c r="M26" s="18"/>
    </row>
    <row r="27" spans="1:13" s="6" customFormat="1" ht="18" customHeight="1">
      <c r="A27" s="12">
        <v>20</v>
      </c>
      <c r="B27" s="13">
        <f t="shared" si="0"/>
        <v>277</v>
      </c>
      <c r="C27" s="14">
        <v>140</v>
      </c>
      <c r="D27" s="14">
        <v>137</v>
      </c>
      <c r="E27" s="15">
        <v>55</v>
      </c>
      <c r="F27" s="13">
        <f t="shared" si="1"/>
        <v>273</v>
      </c>
      <c r="G27" s="14">
        <v>146</v>
      </c>
      <c r="H27" s="14">
        <v>127</v>
      </c>
      <c r="I27" s="15">
        <v>90</v>
      </c>
      <c r="J27" s="13">
        <f t="shared" si="2"/>
        <v>25</v>
      </c>
      <c r="K27" s="14">
        <v>8</v>
      </c>
      <c r="L27" s="17">
        <v>17</v>
      </c>
      <c r="M27" s="18"/>
    </row>
    <row r="28" spans="1:13" s="6" customFormat="1" ht="18" customHeight="1">
      <c r="A28" s="12">
        <v>21</v>
      </c>
      <c r="B28" s="13">
        <f t="shared" si="0"/>
        <v>296</v>
      </c>
      <c r="C28" s="14">
        <v>140</v>
      </c>
      <c r="D28" s="14">
        <v>156</v>
      </c>
      <c r="E28" s="15">
        <v>56</v>
      </c>
      <c r="F28" s="13">
        <f t="shared" si="1"/>
        <v>221</v>
      </c>
      <c r="G28" s="14">
        <v>111</v>
      </c>
      <c r="H28" s="14">
        <v>110</v>
      </c>
      <c r="I28" s="15">
        <v>91</v>
      </c>
      <c r="J28" s="13">
        <f t="shared" si="2"/>
        <v>26</v>
      </c>
      <c r="K28" s="14">
        <v>7</v>
      </c>
      <c r="L28" s="17">
        <v>19</v>
      </c>
      <c r="M28" s="18"/>
    </row>
    <row r="29" spans="1:13" s="6" customFormat="1" ht="18" customHeight="1">
      <c r="A29" s="12">
        <v>22</v>
      </c>
      <c r="B29" s="13">
        <f t="shared" si="0"/>
        <v>269</v>
      </c>
      <c r="C29" s="14">
        <v>134</v>
      </c>
      <c r="D29" s="14">
        <v>135</v>
      </c>
      <c r="E29" s="15">
        <v>57</v>
      </c>
      <c r="F29" s="13">
        <f t="shared" si="1"/>
        <v>242</v>
      </c>
      <c r="G29" s="14">
        <v>129</v>
      </c>
      <c r="H29" s="14">
        <v>113</v>
      </c>
      <c r="I29" s="15">
        <v>92</v>
      </c>
      <c r="J29" s="13">
        <f t="shared" si="2"/>
        <v>12</v>
      </c>
      <c r="K29" s="14">
        <v>5</v>
      </c>
      <c r="L29" s="17">
        <v>7</v>
      </c>
      <c r="M29" s="18"/>
    </row>
    <row r="30" spans="1:13" s="6" customFormat="1" ht="18" customHeight="1">
      <c r="A30" s="12">
        <v>23</v>
      </c>
      <c r="B30" s="13">
        <f t="shared" si="0"/>
        <v>268</v>
      </c>
      <c r="C30" s="14">
        <v>131</v>
      </c>
      <c r="D30" s="14">
        <v>137</v>
      </c>
      <c r="E30" s="15">
        <v>58</v>
      </c>
      <c r="F30" s="13">
        <f t="shared" si="1"/>
        <v>264</v>
      </c>
      <c r="G30" s="14">
        <v>117</v>
      </c>
      <c r="H30" s="14">
        <v>147</v>
      </c>
      <c r="I30" s="15">
        <v>93</v>
      </c>
      <c r="J30" s="13">
        <f t="shared" si="2"/>
        <v>11</v>
      </c>
      <c r="K30" s="14">
        <v>2</v>
      </c>
      <c r="L30" s="17">
        <v>9</v>
      </c>
      <c r="M30" s="18"/>
    </row>
    <row r="31" spans="1:13" s="6" customFormat="1" ht="18" customHeight="1">
      <c r="A31" s="12">
        <v>24</v>
      </c>
      <c r="B31" s="13">
        <f t="shared" si="0"/>
        <v>280</v>
      </c>
      <c r="C31" s="14">
        <v>161</v>
      </c>
      <c r="D31" s="14">
        <v>119</v>
      </c>
      <c r="E31" s="15">
        <v>59</v>
      </c>
      <c r="F31" s="13">
        <f t="shared" si="1"/>
        <v>277</v>
      </c>
      <c r="G31" s="14">
        <v>132</v>
      </c>
      <c r="H31" s="14">
        <v>145</v>
      </c>
      <c r="I31" s="15">
        <v>94</v>
      </c>
      <c r="J31" s="13">
        <f t="shared" si="2"/>
        <v>9</v>
      </c>
      <c r="K31" s="14">
        <v>1</v>
      </c>
      <c r="L31" s="17">
        <v>8</v>
      </c>
      <c r="M31" s="18"/>
    </row>
    <row r="32" spans="1:14" s="6" customFormat="1" ht="18" customHeight="1">
      <c r="A32" s="7" t="s">
        <v>29</v>
      </c>
      <c r="B32" s="8">
        <f t="shared" si="0"/>
        <v>1243</v>
      </c>
      <c r="C32" s="9">
        <f>SUM(C33:C37)</f>
        <v>630</v>
      </c>
      <c r="D32" s="9">
        <f>SUM(D33:D37)</f>
        <v>613</v>
      </c>
      <c r="E32" s="10" t="s">
        <v>30</v>
      </c>
      <c r="F32" s="8">
        <f t="shared" si="1"/>
        <v>1451</v>
      </c>
      <c r="G32" s="9">
        <f>SUM(G33:G37)</f>
        <v>665</v>
      </c>
      <c r="H32" s="9">
        <f>SUM(H33:H37)</f>
        <v>786</v>
      </c>
      <c r="I32" s="10" t="s">
        <v>31</v>
      </c>
      <c r="J32" s="8">
        <f t="shared" si="2"/>
        <v>11</v>
      </c>
      <c r="K32" s="9">
        <f>SUM(K33:K37)</f>
        <v>1</v>
      </c>
      <c r="L32" s="11">
        <f>SUM(L33:L37)</f>
        <v>10</v>
      </c>
      <c r="M32" s="18"/>
      <c r="N32" s="20"/>
    </row>
    <row r="33" spans="1:13" s="6" customFormat="1" ht="18" customHeight="1">
      <c r="A33" s="12">
        <v>25</v>
      </c>
      <c r="B33" s="13">
        <f t="shared" si="0"/>
        <v>269</v>
      </c>
      <c r="C33" s="14">
        <v>128</v>
      </c>
      <c r="D33" s="14">
        <v>141</v>
      </c>
      <c r="E33" s="15">
        <v>60</v>
      </c>
      <c r="F33" s="13">
        <f t="shared" si="1"/>
        <v>251</v>
      </c>
      <c r="G33" s="14">
        <v>108</v>
      </c>
      <c r="H33" s="14">
        <v>143</v>
      </c>
      <c r="I33" s="15">
        <v>95</v>
      </c>
      <c r="J33" s="13">
        <f t="shared" si="2"/>
        <v>3</v>
      </c>
      <c r="K33" s="21" t="s">
        <v>32</v>
      </c>
      <c r="L33" s="17">
        <v>3</v>
      </c>
      <c r="M33" s="18"/>
    </row>
    <row r="34" spans="1:13" s="6" customFormat="1" ht="18" customHeight="1">
      <c r="A34" s="12">
        <v>26</v>
      </c>
      <c r="B34" s="13">
        <f t="shared" si="0"/>
        <v>269</v>
      </c>
      <c r="C34" s="14">
        <v>139</v>
      </c>
      <c r="D34" s="14">
        <v>130</v>
      </c>
      <c r="E34" s="15">
        <v>61</v>
      </c>
      <c r="F34" s="13">
        <f t="shared" si="1"/>
        <v>288</v>
      </c>
      <c r="G34" s="14">
        <v>136</v>
      </c>
      <c r="H34" s="14">
        <v>152</v>
      </c>
      <c r="I34" s="15">
        <v>96</v>
      </c>
      <c r="J34" s="13">
        <f t="shared" si="2"/>
        <v>5</v>
      </c>
      <c r="K34" s="14">
        <v>1</v>
      </c>
      <c r="L34" s="17">
        <v>4</v>
      </c>
      <c r="M34" s="18"/>
    </row>
    <row r="35" spans="1:13" s="6" customFormat="1" ht="18" customHeight="1">
      <c r="A35" s="12">
        <v>27</v>
      </c>
      <c r="B35" s="13">
        <f t="shared" si="0"/>
        <v>237</v>
      </c>
      <c r="C35" s="14">
        <v>119</v>
      </c>
      <c r="D35" s="14">
        <v>118</v>
      </c>
      <c r="E35" s="15">
        <v>62</v>
      </c>
      <c r="F35" s="13">
        <f t="shared" si="1"/>
        <v>325</v>
      </c>
      <c r="G35" s="14">
        <v>156</v>
      </c>
      <c r="H35" s="14">
        <v>169</v>
      </c>
      <c r="I35" s="15">
        <v>97</v>
      </c>
      <c r="J35" s="13">
        <f t="shared" si="2"/>
        <v>1</v>
      </c>
      <c r="K35" s="21" t="s">
        <v>32</v>
      </c>
      <c r="L35" s="17">
        <v>1</v>
      </c>
      <c r="M35" s="18"/>
    </row>
    <row r="36" spans="1:13" s="6" customFormat="1" ht="18" customHeight="1">
      <c r="A36" s="12">
        <v>28</v>
      </c>
      <c r="B36" s="13">
        <f t="shared" si="0"/>
        <v>255</v>
      </c>
      <c r="C36" s="14">
        <v>142</v>
      </c>
      <c r="D36" s="14">
        <v>113</v>
      </c>
      <c r="E36" s="15">
        <v>63</v>
      </c>
      <c r="F36" s="13">
        <f t="shared" si="1"/>
        <v>295</v>
      </c>
      <c r="G36" s="14">
        <v>133</v>
      </c>
      <c r="H36" s="14">
        <v>162</v>
      </c>
      <c r="I36" s="15">
        <v>98</v>
      </c>
      <c r="J36" s="13">
        <f t="shared" si="2"/>
        <v>1</v>
      </c>
      <c r="K36" s="21" t="s">
        <v>32</v>
      </c>
      <c r="L36" s="17">
        <v>1</v>
      </c>
      <c r="M36" s="18"/>
    </row>
    <row r="37" spans="1:13" s="6" customFormat="1" ht="18" customHeight="1">
      <c r="A37" s="12">
        <v>29</v>
      </c>
      <c r="B37" s="13">
        <f t="shared" si="0"/>
        <v>213</v>
      </c>
      <c r="C37" s="14">
        <v>102</v>
      </c>
      <c r="D37" s="14">
        <v>111</v>
      </c>
      <c r="E37" s="15">
        <v>64</v>
      </c>
      <c r="F37" s="13">
        <f t="shared" si="1"/>
        <v>292</v>
      </c>
      <c r="G37" s="14">
        <v>132</v>
      </c>
      <c r="H37" s="14">
        <v>160</v>
      </c>
      <c r="I37" s="15">
        <v>99</v>
      </c>
      <c r="J37" s="13">
        <f t="shared" si="2"/>
        <v>1</v>
      </c>
      <c r="K37" s="21" t="s">
        <v>32</v>
      </c>
      <c r="L37" s="17">
        <v>1</v>
      </c>
      <c r="M37" s="18"/>
    </row>
    <row r="38" spans="1:13" s="6" customFormat="1" ht="18" customHeight="1">
      <c r="A38" s="7" t="s">
        <v>33</v>
      </c>
      <c r="B38" s="8">
        <f t="shared" si="0"/>
        <v>1344</v>
      </c>
      <c r="C38" s="9">
        <f>SUM(C39:C43)</f>
        <v>672</v>
      </c>
      <c r="D38" s="9">
        <f>SUM(D39:D43)</f>
        <v>672</v>
      </c>
      <c r="E38" s="10" t="s">
        <v>34</v>
      </c>
      <c r="F38" s="8">
        <f t="shared" si="1"/>
        <v>1465</v>
      </c>
      <c r="G38" s="9">
        <f>SUM(G39:G43)</f>
        <v>683</v>
      </c>
      <c r="H38" s="9">
        <f>SUM(H39:H43)</f>
        <v>782</v>
      </c>
      <c r="I38" s="10" t="s">
        <v>35</v>
      </c>
      <c r="J38" s="8">
        <f t="shared" si="2"/>
        <v>3</v>
      </c>
      <c r="K38" s="22" t="s">
        <v>32</v>
      </c>
      <c r="L38" s="11">
        <v>3</v>
      </c>
      <c r="M38" s="18"/>
    </row>
    <row r="39" spans="1:13" s="6" customFormat="1" ht="18" customHeight="1">
      <c r="A39" s="12">
        <v>30</v>
      </c>
      <c r="B39" s="13">
        <f t="shared" si="0"/>
        <v>271</v>
      </c>
      <c r="C39" s="14">
        <v>128</v>
      </c>
      <c r="D39" s="16">
        <v>143</v>
      </c>
      <c r="E39" s="15">
        <v>65</v>
      </c>
      <c r="F39" s="13">
        <f t="shared" si="1"/>
        <v>291</v>
      </c>
      <c r="G39" s="14">
        <v>143</v>
      </c>
      <c r="H39" s="14">
        <v>148</v>
      </c>
      <c r="I39" s="23" t="s">
        <v>36</v>
      </c>
      <c r="J39" s="24" t="str">
        <f>IF(K39="-",IF(L39="-","-"),IF(K39="-",(K39+L39)))</f>
        <v>-</v>
      </c>
      <c r="K39" s="21" t="s">
        <v>32</v>
      </c>
      <c r="L39" s="25" t="s">
        <v>32</v>
      </c>
      <c r="M39" s="18"/>
    </row>
    <row r="40" spans="1:13" s="6" customFormat="1" ht="18" customHeight="1">
      <c r="A40" s="12">
        <v>31</v>
      </c>
      <c r="B40" s="13">
        <f t="shared" si="0"/>
        <v>250</v>
      </c>
      <c r="C40" s="14">
        <v>129</v>
      </c>
      <c r="D40" s="16">
        <v>121</v>
      </c>
      <c r="E40" s="15">
        <v>66</v>
      </c>
      <c r="F40" s="13">
        <f t="shared" si="1"/>
        <v>285</v>
      </c>
      <c r="G40" s="14">
        <v>138</v>
      </c>
      <c r="H40" s="14">
        <v>147</v>
      </c>
      <c r="I40" s="26" t="s">
        <v>37</v>
      </c>
      <c r="J40" s="27">
        <f t="shared" si="2"/>
        <v>23132</v>
      </c>
      <c r="K40" s="28">
        <f>SUM(C2,C8,C14,C20,C26,C32,C38,G2,G8,G14,G20,G26,G32,G38,K2,K8,K14,K20,K26,K32,K38,K39)</f>
        <v>11172</v>
      </c>
      <c r="L40" s="29">
        <f>SUM(D2,D8,D14,D20,D26,D32,D38,H2,H8,H14,H20,H26,H32,H38,L2,L8,L14,L20,L26,L32,L38,L39)</f>
        <v>11960</v>
      </c>
      <c r="M40" s="18"/>
    </row>
    <row r="41" spans="1:13" s="6" customFormat="1" ht="18" customHeight="1">
      <c r="A41" s="12">
        <v>32</v>
      </c>
      <c r="B41" s="13">
        <f t="shared" si="0"/>
        <v>248</v>
      </c>
      <c r="C41" s="14">
        <v>130</v>
      </c>
      <c r="D41" s="16">
        <v>118</v>
      </c>
      <c r="E41" s="15">
        <v>67</v>
      </c>
      <c r="F41" s="13">
        <f t="shared" si="1"/>
        <v>338</v>
      </c>
      <c r="G41" s="14">
        <v>157</v>
      </c>
      <c r="H41" s="14">
        <v>181</v>
      </c>
      <c r="I41" s="30"/>
      <c r="J41" s="31"/>
      <c r="K41" s="32"/>
      <c r="L41" s="33"/>
      <c r="M41" s="18"/>
    </row>
    <row r="42" spans="1:12" s="6" customFormat="1" ht="18" customHeight="1">
      <c r="A42" s="12">
        <v>33</v>
      </c>
      <c r="B42" s="13">
        <f t="shared" si="0"/>
        <v>294</v>
      </c>
      <c r="C42" s="14">
        <v>153</v>
      </c>
      <c r="D42" s="16">
        <v>141</v>
      </c>
      <c r="E42" s="15">
        <v>68</v>
      </c>
      <c r="F42" s="13">
        <f t="shared" si="1"/>
        <v>257</v>
      </c>
      <c r="G42" s="14">
        <v>126</v>
      </c>
      <c r="H42" s="14">
        <v>131</v>
      </c>
      <c r="I42" s="34" t="s">
        <v>38</v>
      </c>
      <c r="J42" s="35">
        <v>41</v>
      </c>
      <c r="K42" s="36">
        <v>39.4</v>
      </c>
      <c r="L42" s="37">
        <v>42.5</v>
      </c>
    </row>
    <row r="43" spans="1:12" s="6" customFormat="1" ht="18" customHeight="1" thickBot="1">
      <c r="A43" s="38">
        <v>34</v>
      </c>
      <c r="B43" s="39">
        <f t="shared" si="0"/>
        <v>281</v>
      </c>
      <c r="C43" s="40">
        <v>132</v>
      </c>
      <c r="D43" s="41">
        <v>149</v>
      </c>
      <c r="E43" s="42">
        <v>69</v>
      </c>
      <c r="F43" s="39">
        <f t="shared" si="1"/>
        <v>294</v>
      </c>
      <c r="G43" s="40">
        <v>119</v>
      </c>
      <c r="H43" s="40">
        <v>175</v>
      </c>
      <c r="I43" s="43"/>
      <c r="J43" s="44"/>
      <c r="K43" s="45"/>
      <c r="L43" s="46"/>
    </row>
    <row r="44" spans="1:13" s="6" customFormat="1" ht="15" thickBot="1">
      <c r="A44" s="47"/>
      <c r="B44" s="47"/>
      <c r="C44" s="47"/>
      <c r="D44" s="47"/>
      <c r="E44" s="48"/>
      <c r="F44" s="48"/>
      <c r="G44" s="48"/>
      <c r="H44" s="48"/>
      <c r="I44" s="47"/>
      <c r="J44" s="47"/>
      <c r="K44" s="47"/>
      <c r="L44" s="47"/>
      <c r="M44" s="18"/>
    </row>
    <row r="45" spans="1:13" s="54" customFormat="1" ht="18" customHeight="1">
      <c r="A45" s="1" t="s">
        <v>1</v>
      </c>
      <c r="B45" s="49" t="s">
        <v>39</v>
      </c>
      <c r="C45" s="2" t="s">
        <v>40</v>
      </c>
      <c r="D45" s="50" t="s">
        <v>41</v>
      </c>
      <c r="E45" s="51" t="s">
        <v>2</v>
      </c>
      <c r="F45" s="3" t="s">
        <v>39</v>
      </c>
      <c r="G45" s="2" t="s">
        <v>40</v>
      </c>
      <c r="H45" s="50" t="s">
        <v>41</v>
      </c>
      <c r="I45" s="51" t="s">
        <v>3</v>
      </c>
      <c r="J45" s="3" t="s">
        <v>39</v>
      </c>
      <c r="K45" s="2" t="s">
        <v>40</v>
      </c>
      <c r="L45" s="52" t="s">
        <v>41</v>
      </c>
      <c r="M45" s="53"/>
    </row>
    <row r="46" spans="1:13" s="54" customFormat="1" ht="18" customHeight="1">
      <c r="A46" s="55" t="s">
        <v>37</v>
      </c>
      <c r="B46" s="56">
        <f>F46+J46</f>
        <v>4135</v>
      </c>
      <c r="C46" s="14">
        <f>G46+K46</f>
        <v>14518</v>
      </c>
      <c r="D46" s="14">
        <f>H46+L46</f>
        <v>4479</v>
      </c>
      <c r="E46" s="57"/>
      <c r="F46" s="56">
        <f>SUM(C2,C8,C14)</f>
        <v>2062</v>
      </c>
      <c r="G46" s="14">
        <f>SUM(C20,C26,C32,C38,G2,G8,G14,G20,G26,G32,)</f>
        <v>7331</v>
      </c>
      <c r="H46" s="16">
        <f>SUM(K38,K32,K26,K20,K14,K8,K2,G38,)</f>
        <v>1779</v>
      </c>
      <c r="I46" s="58"/>
      <c r="J46" s="56">
        <f>SUM(D2,D8,D14)</f>
        <v>2073</v>
      </c>
      <c r="K46" s="14">
        <f>SUM(D20,D26,D32,D38,H2,H8,H14,H20,H26,H32,)</f>
        <v>7187</v>
      </c>
      <c r="L46" s="59">
        <f>SUM(L38,L32,L26,L20,L14,L8,L2,H38,)</f>
        <v>2700</v>
      </c>
      <c r="M46" s="53"/>
    </row>
    <row r="47" spans="1:13" s="54" customFormat="1" ht="18" customHeight="1" thickBot="1">
      <c r="A47" s="60" t="s">
        <v>42</v>
      </c>
      <c r="B47" s="61">
        <f>B46/J40*100</f>
        <v>17.875670067439046</v>
      </c>
      <c r="C47" s="62">
        <f>C46/J40*100</f>
        <v>62.76154245201453</v>
      </c>
      <c r="D47" s="62">
        <f>D46/J40*100</f>
        <v>19.36278748054643</v>
      </c>
      <c r="E47" s="63" t="s">
        <v>42</v>
      </c>
      <c r="F47" s="61">
        <f>F46/K40*100</f>
        <v>18.45685642678124</v>
      </c>
      <c r="G47" s="62">
        <f>G46/K40*100</f>
        <v>65.61940565699965</v>
      </c>
      <c r="H47" s="62">
        <f>H46/K40*100</f>
        <v>15.92373791621912</v>
      </c>
      <c r="I47" s="63" t="s">
        <v>42</v>
      </c>
      <c r="J47" s="61">
        <f>J46/L40*100</f>
        <v>17.33277591973244</v>
      </c>
      <c r="K47" s="62">
        <f>K46/L40*100</f>
        <v>60.091973244147155</v>
      </c>
      <c r="L47" s="64">
        <f>L46/L40*100</f>
        <v>22.5752508361204</v>
      </c>
      <c r="M47" s="53"/>
    </row>
    <row r="48" spans="1:13" s="54" customFormat="1" ht="17.25" customHeight="1">
      <c r="A48" s="65"/>
      <c r="B48" s="66"/>
      <c r="C48" s="66"/>
      <c r="D48" s="66"/>
      <c r="E48" s="65"/>
      <c r="F48" s="66"/>
      <c r="G48" s="66"/>
      <c r="H48" s="66"/>
      <c r="I48" s="65"/>
      <c r="J48" s="66"/>
      <c r="K48" s="66"/>
      <c r="L48" s="66"/>
      <c r="M48" s="53"/>
    </row>
    <row r="49" spans="5:13" s="54" customFormat="1" ht="14.25">
      <c r="E49" s="67"/>
      <c r="F49" s="67"/>
      <c r="G49" s="67"/>
      <c r="H49" s="67"/>
      <c r="I49" s="68"/>
      <c r="K49" s="67"/>
      <c r="L49" s="67"/>
      <c r="M49" s="53"/>
    </row>
    <row r="50" spans="5:13" s="69" customFormat="1" ht="14.25">
      <c r="E50" s="70"/>
      <c r="F50" s="70"/>
      <c r="G50" s="70"/>
      <c r="H50" s="70"/>
      <c r="J50" s="70"/>
      <c r="K50" s="70"/>
      <c r="L50" s="70"/>
      <c r="M50" s="71"/>
    </row>
    <row r="51" spans="5:12" s="69" customFormat="1" ht="14.25">
      <c r="E51" s="70"/>
      <c r="F51" s="70"/>
      <c r="G51" s="70"/>
      <c r="H51" s="70"/>
      <c r="I51" s="70"/>
      <c r="J51" s="72"/>
      <c r="K51" s="70"/>
      <c r="L51" s="72"/>
    </row>
    <row r="52" spans="1:12" s="69" customFormat="1" ht="13.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s="69" customFormat="1" ht="13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s="69" customFormat="1" ht="13.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s="69" customFormat="1" ht="13.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s="69" customFormat="1" ht="13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s="69" customFormat="1" ht="13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s="69" customFormat="1" ht="13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s="69" customFormat="1" ht="13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s="69" customFormat="1" ht="13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s="69" customFormat="1" ht="13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s="69" customFormat="1" ht="13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s="69" customFormat="1" ht="13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s="69" customFormat="1" ht="13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s="69" customFormat="1" ht="13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 s="69" customFormat="1" ht="13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s="69" customFormat="1" ht="13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1:12" s="69" customFormat="1" ht="13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s="69" customFormat="1" ht="13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1:12" s="69" customFormat="1" ht="13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s="69" customFormat="1" ht="13.5">
      <c r="A71" s="71"/>
      <c r="B71" s="71"/>
      <c r="C71" s="71"/>
      <c r="D71" s="71"/>
      <c r="E71" s="71"/>
      <c r="F71" s="71"/>
      <c r="G71" s="71"/>
      <c r="H71" s="71"/>
      <c r="J71" s="71"/>
      <c r="K71" s="71"/>
      <c r="L71" s="71"/>
    </row>
    <row r="72" spans="1:12" s="69" customFormat="1" ht="13.5">
      <c r="A72" s="71"/>
      <c r="B72" s="71"/>
      <c r="C72" s="71"/>
      <c r="D72" s="71"/>
      <c r="E72" s="71"/>
      <c r="F72" s="71"/>
      <c r="G72" s="71"/>
      <c r="H72" s="71"/>
      <c r="J72" s="71"/>
      <c r="K72" s="71"/>
      <c r="L72" s="71"/>
    </row>
    <row r="73" spans="1:12" s="69" customFormat="1" ht="13.5">
      <c r="A73" s="71"/>
      <c r="B73" s="71"/>
      <c r="C73" s="71"/>
      <c r="D73" s="71"/>
      <c r="E73" s="71"/>
      <c r="F73" s="71"/>
      <c r="G73" s="71"/>
      <c r="H73" s="71"/>
      <c r="J73" s="71"/>
      <c r="K73" s="71"/>
      <c r="L73" s="71"/>
    </row>
    <row r="74" spans="1:12" s="69" customFormat="1" ht="13.5">
      <c r="A74" s="71"/>
      <c r="B74" s="71"/>
      <c r="C74" s="71"/>
      <c r="D74" s="71"/>
      <c r="E74" s="71"/>
      <c r="F74" s="71"/>
      <c r="G74" s="71"/>
      <c r="H74" s="71"/>
      <c r="J74" s="71"/>
      <c r="K74" s="71"/>
      <c r="L74" s="71"/>
    </row>
    <row r="75" spans="1:12" s="69" customFormat="1" ht="13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s="69" customFormat="1" ht="13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1:12" s="69" customFormat="1" ht="13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9" s="69" customFormat="1" ht="13.5">
      <c r="A78" s="71"/>
      <c r="B78" s="71"/>
      <c r="C78" s="71"/>
      <c r="D78" s="71"/>
      <c r="E78" s="71"/>
      <c r="F78" s="71"/>
      <c r="G78" s="71"/>
      <c r="H78" s="71"/>
      <c r="I78" s="71"/>
    </row>
    <row r="79" spans="1:9" s="69" customFormat="1" ht="13.5">
      <c r="A79" s="71"/>
      <c r="B79" s="71"/>
      <c r="C79" s="71"/>
      <c r="D79" s="71"/>
      <c r="E79" s="71"/>
      <c r="F79" s="71"/>
      <c r="G79" s="71"/>
      <c r="H79" s="71"/>
      <c r="I79" s="71"/>
    </row>
    <row r="80" spans="1:9" s="69" customFormat="1" ht="13.5">
      <c r="A80" s="71"/>
      <c r="B80" s="71"/>
      <c r="C80" s="71"/>
      <c r="D80" s="71"/>
      <c r="E80" s="71"/>
      <c r="F80" s="71"/>
      <c r="G80" s="71"/>
      <c r="H80" s="71"/>
      <c r="I80" s="71"/>
    </row>
    <row r="81" spans="1:9" s="69" customFormat="1" ht="13.5">
      <c r="A81" s="71"/>
      <c r="B81" s="71"/>
      <c r="C81" s="71"/>
      <c r="D81" s="71"/>
      <c r="E81" s="71"/>
      <c r="F81" s="71"/>
      <c r="G81" s="71"/>
      <c r="H81" s="71"/>
      <c r="I81" s="71"/>
    </row>
    <row r="82" spans="1:12" s="69" customFormat="1" ht="13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s="69" customFormat="1" ht="13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s="69" customFormat="1" ht="13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s="69" customFormat="1" ht="13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s="69" customFormat="1" ht="13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s="69" customFormat="1" ht="13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111" spans="5:8" ht="13.5">
      <c r="E111" s="69"/>
      <c r="F111" s="69"/>
      <c r="G111" s="69"/>
      <c r="H111" s="69"/>
    </row>
    <row r="118" spans="1:4" ht="13.5">
      <c r="A118" s="69"/>
      <c r="B118" s="69"/>
      <c r="C118" s="69"/>
      <c r="D118" s="69"/>
    </row>
  </sheetData>
  <mergeCells count="8">
    <mergeCell ref="I42:I43"/>
    <mergeCell ref="J42:J43"/>
    <mergeCell ref="K42:K43"/>
    <mergeCell ref="L42:L43"/>
    <mergeCell ref="I40:I41"/>
    <mergeCell ref="J40:J41"/>
    <mergeCell ref="K40:K41"/>
    <mergeCell ref="L40:L41"/>
  </mergeCells>
  <printOptions horizontalCentered="1"/>
  <pageMargins left="0.75" right="0.2362204724409449" top="0.87" bottom="0.984251968503937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町長公室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日野町役場　町長公室</dc:creator>
  <cp:keywords/>
  <dc:description/>
  <cp:lastModifiedBy>日野町役場　町長公室</cp:lastModifiedBy>
  <cp:lastPrinted>2001-02-28T05:53:15Z</cp:lastPrinted>
  <dcterms:created xsi:type="dcterms:W3CDTF">2001-02-28T05:46:53Z</dcterms:created>
  <dcterms:modified xsi:type="dcterms:W3CDTF">2001-07-04T05:12:10Z</dcterms:modified>
  <cp:category/>
  <cp:version/>
  <cp:contentType/>
  <cp:contentStatus/>
</cp:coreProperties>
</file>