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森岡\新しいフォルダー\"/>
    </mc:Choice>
  </mc:AlternateContent>
  <bookViews>
    <workbookView xWindow="240" yWindow="60" windowWidth="14940" windowHeight="7875" firstSheet="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C34" i="9"/>
  <c r="U34" i="9" s="1"/>
  <c r="U35" i="9" s="1"/>
  <c r="U36" i="9" l="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<sst xmlns="http://schemas.openxmlformats.org/spreadsheetml/2006/main" count="1032" uniqueCount="560">
  <si>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</si>
  <si>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</si>
  <si>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</si>
  <si>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</si>
  <si>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</si>
  <si>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</si>
  <si>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</si>
  <si>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</si>
  <si>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</si>
  <si>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</si>
  <si>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</si>
  <si>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</si>
  <si>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</si>
  <si>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</si>
  <si>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</si>
  <si>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</si>
  <si>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</si>
  <si>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</si>
  <si>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</si>
  <si>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</si>
  <si>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</si>
  <si>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</si>
  <si>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</si>
  <si>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</si>
  <si>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</si>
  <si>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</si>
  <si>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</si>
  <si>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</si>
  <si>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</si>
  <si>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</si>
  <si>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</si>
  <si>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</si>
  <si>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</si>
  <si>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</si>
  <si>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</si>
  <si>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</si>
  <si>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</si>
  <si>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</si>
  <si>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</si>
  <si>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</si>
  <si>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</si>
  <si>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</si>
  <si>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</si>
  <si>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</si>
  <si>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</si>
  <si>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</si>
  <si>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</si>
  <si>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</si>
  <si>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</si>
  <si>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</si>
  <si>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</si>
  <si>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</si>
  <si>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</si>
  <si>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</si>
  <si>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</si>
  <si>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</si>
  <si>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</si>
  <si>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</si>
  <si>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</si>
  <si>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</si>
  <si>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</si>
  <si>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</si>
  <si>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</si>
  <si>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</si>
  <si>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</si>
  <si>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</si>
  <si>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</si>
  <si>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</si>
  <si>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</si>
  <si>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</si>
  <si>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</si>
  <si>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</si>
  <si>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</si>
  <si>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</si>
  <si>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</si>
  <si>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</si>
  <si>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</si>
  <si>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</si>
  <si>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</si>
  <si>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</si>
  <si>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</si>
  <si>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</si>
  <si>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</si>
  <si>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</si>
  <si>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</si>
  <si>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</si>
  <si>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</si>
  <si>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</si>
  <si>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</si>
  <si>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</si>
  <si>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</si>
  <si>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</si>
  <si>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</si>
  <si>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</si>
  <si>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</si>
  <si>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</si>
  <si>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</si>
  <si>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</si>
  <si>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</si>
  <si>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</si>
  <si>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</si>
  <si>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</si>
  <si>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</si>
  <si>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</si>
  <si>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</si>
  <si>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</si>
  <si>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</si>
  <si>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</si>
  <si>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</si>
  <si>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</si>
  <si>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</si>
  <si>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</si>
  <si>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</si>
  <si>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</si>
  <si>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</si>
  <si>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</si>
  <si>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</si>
  <si>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</si>
  <si>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</si>
  <si>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</si>
  <si>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</si>
  <si>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</si>
  <si>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</si>
  <si>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</si>
  <si>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</si>
  <si>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</si>
  <si>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</si>
  <si>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</si>
  <si>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</si>
  <si>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</si>
  <si>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</si>
  <si>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</si>
  <si>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</si>
  <si>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</si>
  <si>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</si>
  <si>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</si>
  <si>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</si>
  <si>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</si>
  <si>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</si>
  <si>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</si>
  <si>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</si>
  <si>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</si>
  <si>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</si>
  <si>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</si>
  <si>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</si>
  <si>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</si>
  <si>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</si>
  <si>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</si>
  <si>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</si>
  <si>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</si>
  <si>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</si>
  <si>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</si>
  <si>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</si>
  <si>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</si>
  <si>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</si>
  <si>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</si>
  <si>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</si>
  <si>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</si>
  <si>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</si>
  <si>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</si>
  <si>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</si>
  <si>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</si>
  <si>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</si>
  <si>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</si>
  <si>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</si>
  <si>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</si>
  <si>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</si>
  <si>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</si>
  <si>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</si>
  <si>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</si>
  <si>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</si>
  <si>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</si>
  <si>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</si>
  <si>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</si>
  <si>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</si>
  <si>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</si>
  <si>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</si>
  <si>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</si>
  <si>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</si>
  <si>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</si>
  <si>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</si>
  <si>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</si>
  <si>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</si>
  <si>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</si>
  <si>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</si>
  <si>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</si>
  <si>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</si>
  <si>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</si>
  <si>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</si>
  <si>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</si>
  <si>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</si>
  <si>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</si>
  <si>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</si>
  <si>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</si>
  <si>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</si>
  <si>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</si>
  <si>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</si>
  <si>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</si>
  <si>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滋賀県日野町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</si>
  <si>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</si>
  <si>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</si>
  <si>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</si>
  <si>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</si>
  <si>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</si>
  <si>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</si>
  <si>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</si>
  <si>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</si>
  <si>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</si>
  <si>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</si>
  <si>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</si>
  <si>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</si>
  <si>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</si>
  <si>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</si>
  <si>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</si>
  <si>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</si>
  <si>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</si>
  <si>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</si>
  <si>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</si>
  <si>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</si>
  <si>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</si>
  <si>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</si>
  <si>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</si>
  <si>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</si>
  <si>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</si>
  <si>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</si>
  <si>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</si>
  <si>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</si>
  <si>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</si>
  <si>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</si>
  <si>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</si>
  <si>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</si>
  <si>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</si>
  <si>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</si>
  <si>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</si>
  <si>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</si>
  <si>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</si>
  <si>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</si>
  <si>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</si>
  <si>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</si>
  <si>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</si>
  <si>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</si>
  <si>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</si>
  <si>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</si>
  <si>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</si>
  <si>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</si>
  <si>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</si>
  <si>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</si>
  <si>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</si>
  <si>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</si>
  <si>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</si>
  <si>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</si>
  <si>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</si>
  <si>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</si>
  <si>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</si>
  <si>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</si>
  <si>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</si>
  <si>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</si>
  <si>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</si>
  <si>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</si>
  <si>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</si>
  <si>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</si>
  <si>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</si>
  <si>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</si>
  <si>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</si>
  <si>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</si>
  <si>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</si>
  <si>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</si>
  <si>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</si>
  <si>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</si>
  <si>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</si>
  <si>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</si>
  <si>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</si>
  <si>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</si>
  <si>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</si>
  <si>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</si>
  <si>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</si>
  <si>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</si>
  <si>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</si>
  <si>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</si>
  <si>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</si>
  <si>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</si>
  <si>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</si>
  <si>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</si>
  <si>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</si>
  <si>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</si>
  <si>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</si>
  <si>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</si>
  <si>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</si>
  <si>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</si>
  <si>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</si>
  <si>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</si>
  <si>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</si>
  <si>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</si>
  <si>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</si>
  <si>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</si>
  <si>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</si>
  <si>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</si>
  <si>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</si>
  <si>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</si>
  <si>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</si>
  <si>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</si>
  <si>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</si>
  <si>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</si>
  <si>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</si>
  <si>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</si>
  <si>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</si>
  <si>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</si>
  <si>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</si>
  <si>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</si>
  <si>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</si>
  <si>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</si>
  <si>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</si>
  <si>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</si>
  <si>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</si>
  <si>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</si>
  <si>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</si>
  <si>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</si>
  <si>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</si>
  <si>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</si>
  <si>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</si>
  <si>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</si>
  <si>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</si>
  <si>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</si>
  <si>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</si>
  <si>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</si>
  <si>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</si>
  <si>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</si>
  <si>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</si>
  <si>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</si>
  <si>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</si>
  <si>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</si>
  <si>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</si>
  <si>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</si>
  <si>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</si>
  <si>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</si>
  <si>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</si>
  <si>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</si>
  <si>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</si>
  <si>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</si>
  <si>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</si>
  <si>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</si>
  <si>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</si>
  <si>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</si>
  <si>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</si>
  <si>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</si>
  <si>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</si>
  <si>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</si>
  <si>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</si>
  <si>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</si>
  <si>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</si>
  <si>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</si>
  <si>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</si>
  <si>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</si>
  <si>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</si>
  <si>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</si>
  <si>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</si>
  <si>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</si>
  <si>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</si>
  <si>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</si>
  <si>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</si>
  <si>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</si>
  <si>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</si>
  <si>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</si>
  <si>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</si>
  <si>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</si>
  <si>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</si>
  <si>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</si>
  <si>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</si>
  <si>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</si>
  <si>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</si>
  <si>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</si>
  <si>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</si>
  <si>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</si>
  <si>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</si>
  <si>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</si>
  <si>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</si>
  <si>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</si>
  <si>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</si>
  <si>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</si>
  <si>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</si>
  <si>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</si>
  <si>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</si>
  <si>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</si>
  <si>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</si>
  <si>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</si>
  <si>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</si>
  <si>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</si>
  <si>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</si>
  <si>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</si>
  <si>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</si>
  <si>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</si>
  <si>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</si>
  <si>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</si>
  <si>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</si>
  <si>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</si>
  <si>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</si>
  <si>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</si>
  <si>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</si>
  <si>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</si>
  <si>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</si>
  <si>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</si>
  <si>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</si>
  <si>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</si>
  <si>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</si>
  <si>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</si>
  <si>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</si>
  <si>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</si>
  <si>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</si>
  <si>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</si>
  <si>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</si>
  <si>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</si>
  <si>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</si>
  <si>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</si>
  <si>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</si>
  <si>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</si>
  <si>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</si>
  <si>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</si>
  <si>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</si>
  <si>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</si>
  <si>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</si>
  <si>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</si>
  <si>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</si>
  <si>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</si>
  <si>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</si>
  <si>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</si>
  <si>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</si>
  <si>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</si>
  <si>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</si>
  <si>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</si>
  <si>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</si>
  <si>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</si>
  <si>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</si>
  <si>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</si>
  <si>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</si>
  <si>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</si>
  <si>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</si>
  <si>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</si>
  <si>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</si>
  <si>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</si>
  <si>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</si>
  <si>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</si>
  <si>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</si>
  <si>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</si>
  <si>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</si>
  <si>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</si>
  <si>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</si>
  <si>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</si>
  <si>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</si>
  <si>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</si>
  <si>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</si>
  <si>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</si>
  <si>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</si>
  <si>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</si>
  <si>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</si>
  <si>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</si>
  <si>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</si>
  <si>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</si>
  <si>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</si>
  <si>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</si>
  <si>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</si>
  <si>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</si>
  <si>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</si>
  <si>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</si>
  <si>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</si>
  <si>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</si>
  <si>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</si>
  <si>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</si>
  <si>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</si>
  <si>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</si>
  <si>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</si>
  <si>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</si>
  <si>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</si>
  <si>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</si>
  <si>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</si>
  <si>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</si>
  <si>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</si>
  <si>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</si>
  <si>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</si>
  <si>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</si>
  <si>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</si>
  <si>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</si>
  <si>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</si>
  <si>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</si>
  <si>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</si>
  <si>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</si>
  <si>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</si>
  <si>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</si>
  <si>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</si>
  <si>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</si>
  <si>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</si>
  <si>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</si>
  <si>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</si>
  <si>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</si>
  <si>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</si>
  <si>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</si>
  <si>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</si>
  <si>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</si>
  <si>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</si>
  <si>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</si>
  <si>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</si>
  <si>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</si>
  <si>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</si>
  <si>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</si>
  <si>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</si>
  <si>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</si>
  <si>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</si>
  <si>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</si>
  <si>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</si>
  <si>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</si>
  <si>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</si>
  <si>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</si>
  <si>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</si>
  <si>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</si>
  <si>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</si>
  <si>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</si>
  <si>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</si>
  <si>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</si>
  <si>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</si>
  <si>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</si>
  <si>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</si>
  <si>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</si>
  <si>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</si>
  <si>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</si>
  <si>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</si>
  <si>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</si>
  <si>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1.39</t>
  </si>
  <si>
    <t>▲ 2.80</t>
  </si>
  <si>
    <t>▲ 2.54</t>
  </si>
  <si>
    <t>水道事業会計</t>
  </si>
  <si>
    <t>一般会計</t>
  </si>
  <si>
    <t>国民健康保険特別会計</t>
  </si>
  <si>
    <t>介護保険特別会計</t>
  </si>
  <si>
    <t>農業集落排水事業特別会計</t>
  </si>
  <si>
    <t>後期高齢者医療特別会計</t>
  </si>
  <si>
    <t>公共下水道事業特別会計</t>
  </si>
  <si>
    <t>簡易水道特別会計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</si>
  <si>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</si>
  <si>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</si>
  <si>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</si>
  <si>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</si>
  <si>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八日市布引ライフ組合</t>
    <rPh sb="0" eb="3">
      <t>ヨウカイチ</t>
    </rPh>
    <rPh sb="3" eb="4">
      <t>ヌノ</t>
    </rPh>
    <rPh sb="4" eb="5">
      <t>ヒ</t>
    </rPh>
    <rPh sb="8" eb="10">
      <t>クミアイ</t>
    </rPh>
    <phoneticPr fontId="2"/>
  </si>
  <si>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2"/>
  </si>
  <si>
    <t>中部清掃組合</t>
    <rPh sb="0" eb="2">
      <t>チュウブ</t>
    </rPh>
    <rPh sb="2" eb="4">
      <t>セイソウ</t>
    </rPh>
    <rPh sb="4" eb="6">
      <t>クミアイ</t>
    </rPh>
    <phoneticPr fontId="2"/>
  </si>
  <si>
    <t>東近江行政組合（一般）</t>
    <rPh sb="0" eb="3">
      <t>ヒガシオウミ</t>
    </rPh>
    <rPh sb="3" eb="5">
      <t>ギョウセイ</t>
    </rPh>
    <rPh sb="5" eb="7">
      <t>クミアイ</t>
    </rPh>
    <rPh sb="8" eb="10">
      <t>イッパン</t>
    </rPh>
    <phoneticPr fontId="2"/>
  </si>
  <si>
    <t>東近江行政組合（救急医療）</t>
    <rPh sb="0" eb="3">
      <t>ヒガシオウミ</t>
    </rPh>
    <rPh sb="3" eb="5">
      <t>ギョウセイ</t>
    </rPh>
    <rPh sb="5" eb="7">
      <t>クミアイ</t>
    </rPh>
    <rPh sb="8" eb="10">
      <t>キュウキュウ</t>
    </rPh>
    <rPh sb="10" eb="12">
      <t>イリョウ</t>
    </rPh>
    <phoneticPr fontId="2"/>
  </si>
  <si>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</si>
  <si>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</si>
  <si>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滋賀県後期高齢者医療広域連合（後期高齢者医療）</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</si>
  <si>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</si>
  <si>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</si>
  <si>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</si>
  <si>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</si>
  <si>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</si>
  <si>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</si>
  <si>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</si>
  <si>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</si>
  <si>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</si>
  <si>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</si>
  <si>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</si>
  <si>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近年、将来負担比率及び実質公債比率ともに減少傾向にあったが、平成28年度は、将来負担比率が増加に転じた。
　主な要因としては、日野町防災センターの整備や必佐小学校給食室の改修等、普通建設事業費の一時的な増加要因があったことが挙げられる。また、財源不足の補填のため財政調整基金から前年度と同額の3億2,000万円を取り崩している。
　今後の見通しとしては国の景気対策に伴う様々な建設事業の財源として複数の借り入れを行っていますが、元利償還の時期が全て同じ時期に始まることから実質公債比率の悪化が懸念される。今後も先を見据えた対応として繰上償還ができるものについては、積極的に行うなど、一層の改善に努め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</si>
</sst>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25F0-449A-9155-DED4B3E1BC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55487</c:v>
                </c:pt>
                <c:pt idx="1">
                  <c:v>92192</c:v>
                </c:pt>
                <c:pt idx="2">
                  <c:v>60062</c:v>
                </c:pt>
                <c:pt idx="3">
                  <c:v>38572</c:v>
                </c:pt>
                <c:pt idx="4">
                  <c:v>56160</c:v>
                </c:pt>
              </c:numCache>
            </c:numRef>
          </c:val>
          <c:smooth val="0"/>
          <c:extLst>
            <c:ext xmlns:c16="http://schemas.microsoft.com/office/drawing/2014/chart" uri="{C3380CC4-5D6E-409C-BE32-E72D297353CC}">
              <c16:uniqueId val="{00000001-25F0-449A-9155-DED4B3E1BCA5}"/>
            </c:ext>
          </c:extLst>
        </c:ser>
        <c:dLbls>
          <c:showLegendKey val="0"/>
          <c:showVal val="0"/>
          <c:showCatName val="0"/>
          <c:showSerName val="0"/>
          <c:showPercent val="0"/>
          <c:showBubbleSize val="0"/>
        </c:dLbls>
        <c:marker val="1"/>
        <c:smooth val="0"/>
        <c:axId val="81080320"/>
        <c:axId val="81081856"/>
      </c:lineChart>
      <c:catAx>
        <c:axId val="8108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81856"/>
        <c:crosses val="autoZero"/>
        <c:auto val="1"/>
        <c:lblAlgn val="ctr"/>
        <c:lblOffset val="100"/>
        <c:tickLblSkip val="1"/>
        <c:tickMarkSkip val="1"/>
        <c:noMultiLvlLbl val="0"/>
      </c:catAx>
      <c:valAx>
        <c:axId val="810818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8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4.13</c:v>
                </c:pt>
                <c:pt idx="2">
                  <c:v>7.53</c:v>
                </c:pt>
                <c:pt idx="3">
                  <c:v>6.67</c:v>
                </c:pt>
                <c:pt idx="4">
                  <c:v>4.2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19.010000000000002</c:v>
                </c:pt>
                <c:pt idx="1">
                  <c:v>18.91</c:v>
                </c:pt>
                <c:pt idx="2">
                  <c:v>18.91</c:v>
                </c:pt>
                <c:pt idx="3">
                  <c:v>18.39</c:v>
                </c:pt>
                <c:pt idx="4">
                  <c:v>18.649999999999999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829120"/>
        <c:axId val="8383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-2.8</c:v>
                </c:pt>
                <c:pt idx="2">
                  <c:v>3.42</c:v>
                </c:pt>
                <c:pt idx="3">
                  <c:v>0.08</c:v>
                </c:pt>
                <c:pt idx="4">
                  <c:v>-2.54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829120"/>
        <c:axId val="83831040"/>
      </c:lineChart>
      <c:catAx>
        <c:axId val="838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831040"/>
        <c:crosses val="autoZero"/>
        <c:auto val="1"/>
        <c:lblAlgn val="ctr"/>
        <c:lblOffset val="100"/>
        <c:tickLblSkip val="1"/>
        <c:tickMarkSkip val="1"/>
        <c:noMultiLvlLbl val="0"/>
      </c:catAx>
      <c:valAx>
        <c:axId val="838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1.92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0.1</c:v>
                </c:pt>
                <c:pt idx="4">
                  <c:v>#N/A</c:v>
                </c:pt>
                <c:pt idx="5">
                  <c:v>0.15</c:v>
                </c:pt>
                <c:pt idx="6">
                  <c:v>#N/A</c:v>
                </c:pt>
                <c:pt idx="7">
                  <c:v>0.78</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0.47</c:v>
                </c:pt>
                <c:pt idx="4">
                  <c:v>#N/A</c:v>
                </c:pt>
                <c:pt idx="5">
                  <c:v>0.5</c:v>
                </c:pt>
                <c:pt idx="6">
                  <c:v>#N/A</c:v>
                </c:pt>
                <c:pt idx="7">
                  <c:v>0.7</c:v>
                </c:pt>
                <c:pt idx="8">
                  <c:v>#N/A</c:v>
                </c:pt>
                <c:pt idx="9">
                  <c:v>1.19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2.09</c:v>
                </c:pt>
                <c:pt idx="2">
                  <c:v>#N/A</c:v>
                </c:pt>
                <c:pt idx="3">
                  <c:v>0.69</c:v>
                </c:pt>
                <c:pt idx="4">
                  <c:v>#N/A</c:v>
                </c:pt>
                <c:pt idx="5">
                  <c:v>1.08</c:v>
                </c:pt>
                <c:pt idx="6">
                  <c:v>#N/A</c:v>
                </c:pt>
                <c:pt idx="7">
                  <c:v>0.97</c:v>
                </c:pt>
                <c:pt idx="8">
                  <c:v>#N/A</c:v>
                </c:pt>
                <c:pt idx="9">
                  <c:v>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7.02</c:v>
                </c:pt>
                <c:pt idx="2">
                  <c:v>#N/A</c:v>
                </c:pt>
                <c:pt idx="3">
                  <c:v>4.13</c:v>
                </c:pt>
                <c:pt idx="4">
                  <c:v>#N/A</c:v>
                </c:pt>
                <c:pt idx="5">
                  <c:v>7.53</c:v>
                </c:pt>
                <c:pt idx="6">
                  <c:v>#N/A</c:v>
                </c:pt>
                <c:pt idx="7">
                  <c:v>6.66</c:v>
                </c:pt>
                <c:pt idx="8">
                  <c:v>#N/A</c:v>
                </c:pt>
                <c:pt idx="9">
                  <c:v>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12.72</c:v>
                </c:pt>
                <c:pt idx="2">
                  <c:v>#N/A</c:v>
                </c:pt>
                <c:pt idx="3">
                  <c:v>14.44</c:v>
                </c:pt>
                <c:pt idx="4">
                  <c:v>#N/A</c:v>
                </c:pt>
                <c:pt idx="5">
                  <c:v>16.2</c:v>
                </c:pt>
                <c:pt idx="6">
                  <c:v>#N/A</c:v>
                </c:pt>
                <c:pt idx="7">
                  <c:v>17.63</c:v>
                </c:pt>
                <c:pt idx="8">
                  <c:v>#N/A</c:v>
                </c:pt>
                <c:pt idx="9">
                  <c:v>19.2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751232"/>
        <c:axId val="122757120"/>
      </c:barChart>
      <c:catAx>
        <c:axId val="1227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57120"/>
        <c:crosses val="autoZero"/>
        <c:auto val="1"/>
        <c:lblAlgn val="ctr"/>
        <c:lblOffset val="100"/>
        <c:tickLblSkip val="1"/>
        <c:tickMarkSkip val="1"/>
        <c:noMultiLvlLbl val="0"/>
      </c:catAx>
      <c:valAx>
        <c:axId val="1227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5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786</c:v>
                </c:pt>
                <c:pt idx="5">
                  <c:v>793</c:v>
                </c:pt>
                <c:pt idx="8">
                  <c:v>807</c:v>
                </c:pt>
                <c:pt idx="11">
                  <c:v>820</c:v>
                </c:pt>
                <c:pt idx="14">
                  <c:v>839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55</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120</c:v>
                </c:pt>
                <c:pt idx="3">
                  <c:v>113</c:v>
                </c:pt>
                <c:pt idx="6">
                  <c:v>118</c:v>
                </c:pt>
                <c:pt idx="9">
                  <c:v>119</c:v>
                </c:pt>
                <c:pt idx="12">
                  <c:v>114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372</c:v>
                </c:pt>
                <c:pt idx="3">
                  <c:v>352</c:v>
                </c:pt>
                <c:pt idx="6">
                  <c:v>358</c:v>
                </c:pt>
                <c:pt idx="9">
                  <c:v>328</c:v>
                </c:pt>
                <c:pt idx="12">
                  <c:v>365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620</c:v>
                </c:pt>
                <c:pt idx="3">
                  <c:v>606</c:v>
                </c:pt>
                <c:pt idx="6">
                  <c:v>564</c:v>
                </c:pt>
                <c:pt idx="9">
                  <c:v>511</c:v>
                </c:pt>
                <c:pt idx="12">
                  <c:v>592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131392"/>
        <c:axId val="12313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333</c:v>
                </c:pt>
                <c:pt idx="5">
                  <c:v>#N/A</c:v>
                </c:pt>
                <c:pt idx="6">
                  <c:v>#N/A</c:v>
                </c:pt>
                <c:pt idx="7">
                  <c:v>233</c:v>
                </c:pt>
                <c:pt idx="8">
                  <c:v>#N/A</c:v>
                </c:pt>
                <c:pt idx="9">
                  <c:v>#N/A</c:v>
                </c:pt>
                <c:pt idx="10">
                  <c:v>138</c:v>
                </c:pt>
                <c:pt idx="11">
                  <c:v>#N/A</c:v>
                </c:pt>
                <c:pt idx="12">
                  <c:v>#N/A</c:v>
                </c:pt>
                <c:pt idx="13">
                  <c:v>232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131392"/>
        <c:axId val="123133312"/>
      </c:lineChart>
      <c:catAx>
        <c:axId val="1231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33312"/>
        <c:crosses val="autoZero"/>
        <c:auto val="1"/>
        <c:lblAlgn val="ctr"/>
        <c:lblOffset val="100"/>
        <c:tickLblSkip val="1"/>
        <c:tickMarkSkip val="1"/>
        <c:noMultiLvlLbl val="0"/>
      </c:catAx>
      <c:valAx>
        <c:axId val="1231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10771</c:v>
                </c:pt>
                <c:pt idx="5">
                  <c:v>11148</c:v>
                </c:pt>
                <c:pt idx="8">
                  <c:v>11201</c:v>
                </c:pt>
                <c:pt idx="11">
                  <c:v>10833</c:v>
                </c:pt>
                <c:pt idx="14">
                  <c:v>10756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2333</c:v>
                </c:pt>
                <c:pt idx="5">
                  <c:v>2322</c:v>
                </c:pt>
                <c:pt idx="8">
                  <c:v>2374</c:v>
                </c:pt>
                <c:pt idx="11">
                  <c:v>2447</c:v>
                </c:pt>
                <c:pt idx="14">
                  <c:v>2455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1906</c:v>
                </c:pt>
                <c:pt idx="3">
                  <c:v>1890</c:v>
                </c:pt>
                <c:pt idx="6">
                  <c:v>1641</c:v>
                </c:pt>
                <c:pt idx="9">
                  <c:v>1409</c:v>
                </c:pt>
                <c:pt idx="12">
                  <c:v>1834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816</c:v>
                </c:pt>
                <c:pt idx="3">
                  <c:v>722</c:v>
                </c:pt>
                <c:pt idx="6">
                  <c:v>741</c:v>
                </c:pt>
                <c:pt idx="9">
                  <c:v>662</c:v>
                </c:pt>
                <c:pt idx="12">
                  <c:v>576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6525</c:v>
                </c:pt>
                <c:pt idx="3">
                  <c:v>5587</c:v>
                </c:pt>
                <c:pt idx="6">
                  <c:v>5271</c:v>
                </c:pt>
                <c:pt idx="9">
                  <c:v>4902</c:v>
                </c:pt>
                <c:pt idx="12">
                  <c:v>5126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218</c:v>
                </c:pt>
                <c:pt idx="3">
                  <c:v>43</c:v>
                </c:pt>
                <c:pt idx="6">
                  <c:v>25</c:v>
                </c:pt>
                <c:pt idx="9">
                  <c:v>91</c:v>
                </c:pt>
                <c:pt idx="12">
                  <c:v>91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7190</c:v>
                </c:pt>
                <c:pt idx="3">
                  <c:v>8085</c:v>
                </c:pt>
                <c:pt idx="6">
                  <c:v>8256</c:v>
                </c:pt>
                <c:pt idx="9">
                  <c:v>8319</c:v>
                </c:pt>
                <c:pt idx="12">
                  <c:v>8643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724736"/>
        <c:axId val="1227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3550</c:v>
                </c:pt>
                <c:pt idx="2">
                  <c:v>#N/A</c:v>
                </c:pt>
                <c:pt idx="3">
                  <c:v>#N/A</c:v>
                </c:pt>
                <c:pt idx="4">
                  <c:v>2857</c:v>
                </c:pt>
                <c:pt idx="5">
                  <c:v>#N/A</c:v>
                </c:pt>
                <c:pt idx="6">
                  <c:v>#N/A</c:v>
                </c:pt>
                <c:pt idx="7">
                  <c:v>2359</c:v>
                </c:pt>
                <c:pt idx="8">
                  <c:v>#N/A</c:v>
                </c:pt>
                <c:pt idx="9">
                  <c:v>#N/A</c:v>
                </c:pt>
                <c:pt idx="10">
                  <c:v>2103</c:v>
                </c:pt>
                <c:pt idx="11">
                  <c:v>#N/A</c:v>
                </c:pt>
                <c:pt idx="12">
                  <c:v>#N/A</c:v>
                </c:pt>
                <c:pt idx="13">
                  <c:v>3059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724736"/>
        <c:axId val="122726656"/>
      </c:lineChart>
      <c:catAx>
        <c:axId val="1227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26656"/>
        <c:crosses val="autoZero"/>
        <c:auto val="1"/>
        <c:lblAlgn val="ctr"/>
        <c:lblOffset val="100"/>
        <c:tickLblSkip val="1"/>
        <c:tickMarkSkip val="1"/>
        <c:noMultiLvlLbl val="0"/>
      </c:catAx>
      <c:valAx>
        <c:axId val="1227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{0B9AED5A-2D25-4247-AF85-747881AB72F0}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{2EA97885-00F7-4C40-806E-14080A4C9DBA}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{C005F1CB-E027-4744-B136-CB2A4A8E3B3E}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{7BB41BB4-14EF-4CCE-BB34-4BBEE003B635}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{C6B60EAC-29C8-4A36-836B-76CF6F34EE60}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{A5C4158C-43F1-4867-8E50-0C08D652FB1C}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{1CA73028-B0A4-43D1-A23E-519C52ABE815}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{95BC3900-06CB-4B14-8237-7F0E9716E1A5}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{6ACF2B8D-8745-4BDF-B2B0-7799081B03C1}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{9E57D90A-A487-415E-A972-5305148B728F}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1852288"/>
        <c:axId val="101854208"/>
      </c:scatterChart>
      <c:valAx>
        <c:axId val="101852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54208"/>
        <c:crosses val="autoZero"/>
        <c:crossBetween val="midCat"/>
      </c:valAx>
      <c:valAx>
        <c:axId val="10185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5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{F1CD4AAE-B503-4B0C-A0C0-E5CE6390495E}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{065A7E81-2411-481F-A507-3A6AA081F6BC}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{E6A378D2-4FB5-4840-8A81-26CF944B3A24}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{8DAB9F30-585E-4B1F-8288-BE7DC6A09CF1}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{5EAFA2BC-52A3-4948-9AB2-16FFC95C828E}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8.6</c:v>
                </c:pt>
                <c:pt idx="2">
                  <c:v>6.7</c:v>
                </c:pt>
                <c:pt idx="3">
                  <c:v>4.8</c:v>
                </c:pt>
                <c:pt idx="4">
                  <c:v>4.4000000000000004</c:v>
                </c:pt>
              </c:numCache>
            </c:numRef>
          </c:xVal>
          <c:yVal>
            <c:numRef>
              <c:f>公会計指標分析・財政指標組合せ分析表!$K$73:$O$73</c:f>
              <c:numCache>
                <c:formatCode>#,##0.0;"▲ "#,##0.0</c:formatCode>
                <c:ptCount val="5"/>
                <c:pt idx="0">
                  <c:v>74.099999999999994</c:v>
                </c:pt>
                <c:pt idx="1">
                  <c:v>59.2</c:v>
                </c:pt>
                <c:pt idx="2">
                  <c:v>49</c:v>
                </c:pt>
                <c:pt idx="3">
                  <c:v>42.3</c:v>
                </c:pt>
                <c:pt idx="4">
                  <c:v>62.8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{21479903-6BB5-409C-ABE1-E13D8714AE26}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{6923EE92-A3DC-43C3-96C9-AA2EC3ABC9A6}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{9F427EBD-BD65-45DE-83F3-007FF4649215}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{0D80AE67-2371-4668-B418-6A2DCE955D1D}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{57A653B7-826E-4E26-B01B-BBD75FE4543E}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915648"/>
        <c:axId val="119917568"/>
      </c:scatterChart>
      <c:valAx>
        <c:axId val="119915648"/>
        <c:scaling>
          <c:orientation val="minMax"/>
          <c:max val="11.4"/>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17568"/>
        <c:crosses val="autoZero"/>
        <c:crossBetween val="midCat"/>
      </c:valAx>
      <c:valAx>
        <c:axId val="119917568"/>
        <c:scaling>
          <c:orientation val="minMax"/>
          <c:max val="8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1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年度の学校教育施設（日野中学校給食室）の整備や役場庁舎耐震改修事業の元金償還が開始したことから昨年度と比べると増額している。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公営企業債の元利償還金に対する繰入金は、公営企業等への繰出基準に左右されるため、年度により数値変動はあるものの、残高は減少傾向にあり、今後も減少を見込んでいる。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算入公債費等は、臨時財政対策債の借入れが増加していることから今後も増加傾向にあると考える。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退職手当負担見込額は退職者の補充等による職員の大幅な採用によりに増額に転じている。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基準財政需要額算入見込額は公債費の減税補填債償還費の算入の終了等により、減額している。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0.68</a:t>
          </a:r>
          <a:r>
            <a:rPr kumimoji="1" lang="ja-JP" altLang="en-US" sz="1300">
              <a:latin typeface="ＭＳ Ｐゴシック"/>
            </a:rPr>
            <a:t>となり前年度に比べ</a:t>
          </a:r>
          <a:r>
            <a:rPr kumimoji="1" lang="en-US" altLang="ja-JP" sz="1300">
              <a:latin typeface="ＭＳ Ｐゴシック"/>
            </a:rPr>
            <a:t>0.01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）と比較すると数値は高いが、滋賀県平均（</a:t>
          </a:r>
          <a:r>
            <a:rPr kumimoji="1" lang="en-US" altLang="ja-JP" sz="1300">
              <a:latin typeface="ＭＳ Ｐゴシック"/>
            </a:rPr>
            <a:t>0.70</a:t>
          </a:r>
          <a:r>
            <a:rPr kumimoji="1" lang="ja-JP" altLang="en-US" sz="1300">
              <a:latin typeface="ＭＳ Ｐゴシック"/>
            </a:rPr>
            <a:t>）と比較すると</a:t>
          </a:r>
          <a:r>
            <a:rPr kumimoji="1" lang="en-US" altLang="ja-JP" sz="1300">
              <a:latin typeface="ＭＳ Ｐゴシック"/>
            </a:rPr>
            <a:t>0.02</a:t>
          </a:r>
          <a:r>
            <a:rPr kumimoji="1" lang="ja-JP" altLang="en-US" sz="1300">
              <a:latin typeface="ＭＳ Ｐゴシック"/>
            </a:rPr>
            <a:t>低い。また、類似団体と比較すると同数となった。</a:t>
          </a:r>
          <a:endParaRPr kumimoji="1" lang="en-US" altLang="ja-JP" sz="1300">
            <a:latin typeface="ＭＳ Ｐゴシック"/>
          </a:endParaRPr>
        </a:p>
        <a:p>
          <a:r>
            <a:rPr kumimoji="1" lang="ja-JP" altLang="en-US" sz="1300">
              <a:latin typeface="ＭＳ Ｐゴシック"/>
            </a:rPr>
            <a:t>三ヵ年平均は改善しているものの、単年度では悪化している。要因として、基準財政収入額では法人税率引き下げにより減、基準財政需要額では国勢調査における人口減により単年度の財政力指数は微減となった。</a:t>
          </a:r>
          <a:endParaRPr kumimoji="1" lang="en-US" altLang="ja-JP" sz="1300">
            <a:latin typeface="ＭＳ Ｐゴシック"/>
          </a:endParaRPr>
        </a:p>
        <a:p>
          <a:r>
            <a:rPr kumimoji="1" lang="ja-JP" altLang="en-US" sz="1300">
              <a:latin typeface="ＭＳ Ｐゴシック"/>
            </a:rPr>
            <a:t>今後の見通しとして基準財政収入額の増は見込めないが、基準財政需要額では公債費の増加が考えられ、財政力指数の低下が予測される。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8" name="直線コネクタ 67"/>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92428</xdr:rowOff>
    </xdr:to>
    <xdr:cxnSp macro="">
      <xdr:nvCxnSpPr>
        <xdr:cNvPr id="71" name="直線コネクタ 70"/>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9" name="円/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88.2%</a:t>
          </a:r>
          <a:r>
            <a:rPr kumimoji="1" lang="ja-JP" altLang="en-US" sz="1300">
              <a:latin typeface="ＭＳ Ｐゴシック"/>
            </a:rPr>
            <a:t>となり、前年度と比較すると</a:t>
          </a:r>
          <a:r>
            <a:rPr kumimoji="1" lang="en-US" altLang="ja-JP" sz="1300">
              <a:latin typeface="ＭＳ Ｐゴシック"/>
            </a:rPr>
            <a:t>1.2</a:t>
          </a:r>
          <a:r>
            <a:rPr kumimoji="1" lang="ja-JP" altLang="en-US" sz="1300">
              <a:latin typeface="ＭＳ Ｐゴシック"/>
            </a:rPr>
            <a:t>ポイント悪化している。全国平均（</a:t>
          </a:r>
          <a:r>
            <a:rPr kumimoji="1" lang="en-US" altLang="ja-JP" sz="1300">
              <a:latin typeface="ＭＳ Ｐゴシック"/>
            </a:rPr>
            <a:t>92.5%</a:t>
          </a:r>
          <a:r>
            <a:rPr kumimoji="1" lang="ja-JP" altLang="en-US" sz="1300">
              <a:latin typeface="ＭＳ Ｐゴシック"/>
            </a:rPr>
            <a:t>）と比べると</a:t>
          </a:r>
          <a:r>
            <a:rPr kumimoji="1" lang="en-US" altLang="ja-JP" sz="1300">
              <a:latin typeface="ＭＳ Ｐゴシック"/>
            </a:rPr>
            <a:t>4.3</a:t>
          </a:r>
          <a:r>
            <a:rPr kumimoji="1" lang="ja-JP" altLang="en-US" sz="1300">
              <a:latin typeface="ＭＳ Ｐゴシック"/>
            </a:rPr>
            <a:t>ポイント、滋賀県平均（</a:t>
          </a:r>
          <a:r>
            <a:rPr kumimoji="1" lang="en-US" altLang="ja-JP" sz="1300">
              <a:latin typeface="ＭＳ Ｐゴシック"/>
            </a:rPr>
            <a:t>91.6</a:t>
          </a:r>
          <a:r>
            <a:rPr kumimoji="1" lang="ja-JP" altLang="en-US" sz="1300">
              <a:latin typeface="ＭＳ Ｐゴシック"/>
            </a:rPr>
            <a:t>）と比べると</a:t>
          </a:r>
          <a:r>
            <a:rPr kumimoji="1" lang="en-US" altLang="ja-JP" sz="1300">
              <a:latin typeface="ＭＳ Ｐゴシック"/>
            </a:rPr>
            <a:t>3.4</a:t>
          </a:r>
          <a:r>
            <a:rPr kumimoji="1" lang="ja-JP" altLang="en-US" sz="1300">
              <a:latin typeface="ＭＳ Ｐゴシック"/>
            </a:rPr>
            <a:t>ポイント低い。また、類似団体平均（</a:t>
          </a:r>
          <a:r>
            <a:rPr kumimoji="1" lang="en-US" altLang="ja-JP" sz="1300">
              <a:latin typeface="ＭＳ Ｐゴシック"/>
            </a:rPr>
            <a:t>86.3%</a:t>
          </a:r>
          <a:r>
            <a:rPr kumimoji="1" lang="ja-JP" altLang="en-US" sz="1300">
              <a:latin typeface="ＭＳ Ｐゴシック"/>
            </a:rPr>
            <a:t>）と比べると</a:t>
          </a:r>
          <a:r>
            <a:rPr kumimoji="1" lang="en-US" altLang="ja-JP" sz="1300">
              <a:latin typeface="ＭＳ Ｐゴシック"/>
            </a:rPr>
            <a:t>1.9</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主な要因として、社会保障関係経費の増加や行政情報システムクラウド共同利用による需用費の増加が考えられる。</a:t>
          </a:r>
          <a:endParaRPr kumimoji="1" lang="en-US" altLang="ja-JP" sz="1300">
            <a:latin typeface="ＭＳ Ｐゴシック"/>
          </a:endParaRPr>
        </a:p>
        <a:p>
          <a:r>
            <a:rPr kumimoji="1" lang="ja-JP" altLang="en-US" sz="1300">
              <a:latin typeface="ＭＳ Ｐゴシック"/>
            </a:rPr>
            <a:t>財政の硬直化を招かないよう、引き続き事務事業の見直しや経常経費の削減に努める。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148082</xdr:rowOff>
    </xdr:to>
    <xdr:cxnSp macro="">
      <xdr:nvCxnSpPr>
        <xdr:cNvPr id="129" name="直線コネクタ 128"/>
        <xdr:cNvCxnSpPr/>
      </xdr:nvCxnSpPr>
      <xdr:spPr>
        <a:xfrm>
          <a:off x="4114800" y="1089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109474</xdr:rowOff>
    </xdr:to>
    <xdr:cxnSp macro="">
      <xdr:nvCxnSpPr>
        <xdr:cNvPr id="132" name="直線コネクタ 131"/>
        <xdr:cNvCxnSpPr/>
      </xdr:nvCxnSpPr>
      <xdr:spPr>
        <a:xfrm flipV="1">
          <a:off x="3225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109474</xdr:rowOff>
    </xdr:to>
    <xdr:cxnSp macro="">
      <xdr:nvCxnSpPr>
        <xdr:cNvPr id="135" name="直線コネクタ 134"/>
        <xdr:cNvCxnSpPr/>
      </xdr:nvCxnSpPr>
      <xdr:spPr>
        <a:xfrm>
          <a:off x="2336800" y="107708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64</xdr:row>
      <xdr:rowOff>762</xdr:rowOff>
    </xdr:to>
    <xdr:cxnSp macro="">
      <xdr:nvCxnSpPr>
        <xdr:cNvPr id="138" name="直線コネクタ 137"/>
        <xdr:cNvCxnSpPr/>
      </xdr:nvCxnSpPr>
      <xdr:spPr>
        <a:xfrm flipV="1">
          <a:off x="1447800" y="1077087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49"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0" name="円/楕円 149"/>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1" name="テキスト ボックス 150"/>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5" name="テキスト ボックス 154"/>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6" name="円/楕円 155"/>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7" name="テキスト ボックス 156"/>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128,690</a:t>
          </a:r>
          <a:r>
            <a:rPr kumimoji="1" lang="ja-JP" altLang="en-US" sz="1300">
              <a:latin typeface="ＭＳ Ｐゴシック"/>
            </a:rPr>
            <a:t>円となり、全国平均（</a:t>
          </a:r>
          <a:r>
            <a:rPr kumimoji="1" lang="en-US" altLang="ja-JP" sz="1300">
              <a:latin typeface="ＭＳ Ｐゴシック"/>
            </a:rPr>
            <a:t>123,135</a:t>
          </a:r>
          <a:r>
            <a:rPr kumimoji="1" lang="ja-JP" altLang="en-US" sz="1300">
              <a:latin typeface="ＭＳ Ｐゴシック"/>
            </a:rPr>
            <a:t>円）や滋賀県平均（</a:t>
          </a:r>
          <a:r>
            <a:rPr kumimoji="1" lang="en-US" altLang="ja-JP" sz="1300">
              <a:latin typeface="ＭＳ Ｐゴシック"/>
            </a:rPr>
            <a:t>121,070</a:t>
          </a:r>
          <a:r>
            <a:rPr kumimoji="1" lang="ja-JP" altLang="en-US" sz="1300">
              <a:latin typeface="ＭＳ Ｐゴシック"/>
            </a:rPr>
            <a:t>円）と比較すると上回っているが、類似団体（</a:t>
          </a:r>
          <a:r>
            <a:rPr kumimoji="1" lang="en-US" altLang="ja-JP" sz="1300">
              <a:latin typeface="ＭＳ Ｐゴシック"/>
            </a:rPr>
            <a:t>143,299</a:t>
          </a:r>
          <a:r>
            <a:rPr kumimoji="1" lang="ja-JP" altLang="en-US" sz="1300">
              <a:latin typeface="ＭＳ Ｐゴシック"/>
            </a:rPr>
            <a:t>円）と比較すると下回っている。</a:t>
          </a:r>
          <a:endParaRPr kumimoji="1" lang="en-US" altLang="ja-JP" sz="1300">
            <a:latin typeface="ＭＳ Ｐゴシック"/>
          </a:endParaRPr>
        </a:p>
        <a:p>
          <a:r>
            <a:rPr kumimoji="1" lang="ja-JP" altLang="en-US" sz="1300">
              <a:latin typeface="ＭＳ Ｐゴシック"/>
            </a:rPr>
            <a:t>物件費では行政情報システムクラウド共同利用等により</a:t>
          </a:r>
          <a:r>
            <a:rPr kumimoji="1" lang="en-US" altLang="ja-JP" sz="1300">
              <a:latin typeface="ＭＳ Ｐゴシック"/>
            </a:rPr>
            <a:t>700</a:t>
          </a:r>
          <a:r>
            <a:rPr kumimoji="1" lang="ja-JP" altLang="en-US" sz="1300">
              <a:latin typeface="ＭＳ Ｐゴシック"/>
            </a:rPr>
            <a:t>万円、人件費では人事院勧告制度により</a:t>
          </a:r>
          <a:r>
            <a:rPr kumimoji="1" lang="en-US" altLang="ja-JP" sz="1300">
              <a:latin typeface="ＭＳ Ｐゴシック"/>
            </a:rPr>
            <a:t>500</a:t>
          </a:r>
          <a:r>
            <a:rPr kumimoji="1" lang="ja-JP" altLang="en-US" sz="1300">
              <a:latin typeface="ＭＳ Ｐゴシック"/>
            </a:rPr>
            <a:t>万円程度それぞれ増加している。このような中、当町の人口は減少傾向にあり、人口一人当たりに占める経費は増加傾向にあるものと考えている。</a:t>
          </a:r>
          <a:endParaRPr kumimoji="1" lang="en-US" altLang="ja-JP" sz="1300">
            <a:latin typeface="ＭＳ Ｐゴシック"/>
          </a:endParaRPr>
        </a:p>
        <a:p>
          <a:r>
            <a:rPr kumimoji="1" lang="ja-JP" altLang="en-US" sz="1300">
              <a:latin typeface="ＭＳ Ｐゴシック"/>
            </a:rPr>
            <a:t>引き続き事務事業の見直しを行い、経費の削減に努める。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82707</xdr:rowOff>
    </xdr:from>
    <xdr:to>
      <xdr:col>7</xdr:col>
      <xdr:colOff>152400</xdr:colOff>
      <xdr:row>81</xdr:row>
      <xdr:rowOff>85733</xdr:rowOff>
    </xdr:to>
    <xdr:cxnSp macro="">
      <xdr:nvCxnSpPr>
        <xdr:cNvPr id="191" name="直線コネクタ 190"/>
        <xdr:cNvCxnSpPr/>
      </xdr:nvCxnSpPr>
      <xdr:spPr>
        <a:xfrm>
          <a:off x="4114800" y="13970157"/>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70511</xdr:rowOff>
    </xdr:from>
    <xdr:ext cx="762000" cy="259045"/>
    <xdr:sp macro="" textlink="">
      <xdr:nvSpPr>
        <xdr:cNvPr id="192" name="人件費・物件費等の状況平均値テキスト"/>
        <xdr:cNvSpPr txBox="1"/>
      </xdr:nvSpPr>
      <xdr:spPr>
        <a:xfrm>
          <a:off x="5041900" y="13957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80990</xdr:rowOff>
    </xdr:from>
    <xdr:to>
      <xdr:col>6</xdr:col>
      <xdr:colOff>0</xdr:colOff>
      <xdr:row>81</xdr:row>
      <xdr:rowOff>82707</xdr:rowOff>
    </xdr:to>
    <xdr:cxnSp macro="">
      <xdr:nvCxnSpPr>
        <xdr:cNvPr id="194" name="直線コネクタ 193"/>
        <xdr:cNvCxnSpPr/>
      </xdr:nvCxnSpPr>
      <xdr:spPr>
        <a:xfrm>
          <a:off x="3225800" y="13968440"/>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69918</xdr:rowOff>
    </xdr:from>
    <xdr:to>
      <xdr:col>4</xdr:col>
      <xdr:colOff>482600</xdr:colOff>
      <xdr:row>81</xdr:row>
      <xdr:rowOff>80990</xdr:rowOff>
    </xdr:to>
    <xdr:cxnSp macro="">
      <xdr:nvCxnSpPr>
        <xdr:cNvPr id="197" name="直線コネクタ 196"/>
        <xdr:cNvCxnSpPr/>
      </xdr:nvCxnSpPr>
      <xdr:spPr>
        <a:xfrm>
          <a:off x="2336800" y="13957368"/>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68993</xdr:rowOff>
    </xdr:from>
    <xdr:to>
      <xdr:col>3</xdr:col>
      <xdr:colOff>279400</xdr:colOff>
      <xdr:row>81</xdr:row>
      <xdr:rowOff>69918</xdr:rowOff>
    </xdr:to>
    <xdr:cxnSp macro="">
      <xdr:nvCxnSpPr>
        <xdr:cNvPr id="200" name="直線コネクタ 199"/>
        <xdr:cNvCxnSpPr/>
      </xdr:nvCxnSpPr>
      <xdr:spPr>
        <a:xfrm>
          <a:off x="1447800" y="1395644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34933</xdr:rowOff>
    </xdr:from>
    <xdr:to>
      <xdr:col>7</xdr:col>
      <xdr:colOff>203200</xdr:colOff>
      <xdr:row>81</xdr:row>
      <xdr:rowOff>136533</xdr:rowOff>
    </xdr:to>
    <xdr:sp macro="" textlink="">
      <xdr:nvSpPr>
        <xdr:cNvPr id="210" name="円/楕円 209"/>
        <xdr:cNvSpPr/>
      </xdr:nvSpPr>
      <xdr:spPr>
        <a:xfrm>
          <a:off x="4902200" y="139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127660</xdr:rowOff>
    </xdr:from>
    <xdr:ext cx="762000" cy="259045"/>
    <xdr:sp macro="" textlink="">
      <xdr:nvSpPr>
        <xdr:cNvPr id="211" name="人件費・物件費等の状況該当値テキスト"/>
        <xdr:cNvSpPr txBox="1"/>
      </xdr:nvSpPr>
      <xdr:spPr>
        <a:xfrm>
          <a:off x="5041900" y="138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31907</xdr:rowOff>
    </xdr:from>
    <xdr:to>
      <xdr:col>6</xdr:col>
      <xdr:colOff>50800</xdr:colOff>
      <xdr:row>81</xdr:row>
      <xdr:rowOff>133507</xdr:rowOff>
    </xdr:to>
    <xdr:sp macro="" textlink="">
      <xdr:nvSpPr>
        <xdr:cNvPr id="212" name="円/楕円 211"/>
        <xdr:cNvSpPr/>
      </xdr:nvSpPr>
      <xdr:spPr>
        <a:xfrm>
          <a:off x="4064000" y="139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143684</xdr:rowOff>
    </xdr:from>
    <xdr:ext cx="736600" cy="259045"/>
    <xdr:sp macro="" textlink="">
      <xdr:nvSpPr>
        <xdr:cNvPr id="213" name="テキスト ボックス 212"/>
        <xdr:cNvSpPr txBox="1"/>
      </xdr:nvSpPr>
      <xdr:spPr>
        <a:xfrm>
          <a:off x="3733800" y="1368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30190</xdr:rowOff>
    </xdr:from>
    <xdr:to>
      <xdr:col>4</xdr:col>
      <xdr:colOff>533400</xdr:colOff>
      <xdr:row>81</xdr:row>
      <xdr:rowOff>131790</xdr:rowOff>
    </xdr:to>
    <xdr:sp macro="" textlink="">
      <xdr:nvSpPr>
        <xdr:cNvPr id="214" name="円/楕円 213"/>
        <xdr:cNvSpPr/>
      </xdr:nvSpPr>
      <xdr:spPr>
        <a:xfrm>
          <a:off x="3175000" y="139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116567</xdr:rowOff>
    </xdr:from>
    <xdr:ext cx="762000" cy="259045"/>
    <xdr:sp macro="" textlink="">
      <xdr:nvSpPr>
        <xdr:cNvPr id="215" name="テキスト ボックス 214"/>
        <xdr:cNvSpPr txBox="1"/>
      </xdr:nvSpPr>
      <xdr:spPr>
        <a:xfrm>
          <a:off x="2844800" y="140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19118</xdr:rowOff>
    </xdr:from>
    <xdr:to>
      <xdr:col>3</xdr:col>
      <xdr:colOff>330200</xdr:colOff>
      <xdr:row>81</xdr:row>
      <xdr:rowOff>120718</xdr:rowOff>
    </xdr:to>
    <xdr:sp macro="" textlink="">
      <xdr:nvSpPr>
        <xdr:cNvPr id="216" name="円/楕円 215"/>
        <xdr:cNvSpPr/>
      </xdr:nvSpPr>
      <xdr:spPr>
        <a:xfrm>
          <a:off x="2286000" y="139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105495</xdr:rowOff>
    </xdr:from>
    <xdr:ext cx="762000" cy="259045"/>
    <xdr:sp macro="" textlink="">
      <xdr:nvSpPr>
        <xdr:cNvPr id="217" name="テキスト ボックス 216"/>
        <xdr:cNvSpPr txBox="1"/>
      </xdr:nvSpPr>
      <xdr:spPr>
        <a:xfrm>
          <a:off x="1955800" y="1399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18193</xdr:rowOff>
    </xdr:from>
    <xdr:to>
      <xdr:col>2</xdr:col>
      <xdr:colOff>127000</xdr:colOff>
      <xdr:row>81</xdr:row>
      <xdr:rowOff>119793</xdr:rowOff>
    </xdr:to>
    <xdr:sp macro="" textlink="">
      <xdr:nvSpPr>
        <xdr:cNvPr id="218" name="円/楕円 217"/>
        <xdr:cNvSpPr/>
      </xdr:nvSpPr>
      <xdr:spPr>
        <a:xfrm>
          <a:off x="1397000" y="139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104570</xdr:rowOff>
    </xdr:from>
    <xdr:ext cx="762000" cy="259045"/>
    <xdr:sp macro="" textlink="">
      <xdr:nvSpPr>
        <xdr:cNvPr id="219" name="テキスト ボックス 218"/>
        <xdr:cNvSpPr txBox="1"/>
      </xdr:nvSpPr>
      <xdr:spPr>
        <a:xfrm>
          <a:off x="1066800" y="139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98.5%</a:t>
          </a:r>
          <a:r>
            <a:rPr kumimoji="1" lang="ja-JP" altLang="en-US" sz="1300">
              <a:latin typeface="ＭＳ Ｐゴシック"/>
            </a:rPr>
            <a:t>となり、全国市平均（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96.4%</a:t>
          </a:r>
          <a:r>
            <a:rPr kumimoji="1" lang="ja-JP" altLang="en-US" sz="1300">
              <a:latin typeface="ＭＳ Ｐゴシック"/>
            </a:rPr>
            <a:t>）、類似団体平均（</a:t>
          </a:r>
          <a:r>
            <a:rPr kumimoji="1" lang="en-US" altLang="ja-JP" sz="1300">
              <a:latin typeface="ＭＳ Ｐゴシック"/>
            </a:rPr>
            <a:t>97.0%</a:t>
          </a:r>
          <a:r>
            <a:rPr kumimoji="1" lang="ja-JP" altLang="en-US" sz="1300">
              <a:latin typeface="ＭＳ Ｐゴシック"/>
            </a:rPr>
            <a:t>）を上回っている。</a:t>
          </a:r>
          <a:endParaRPr kumimoji="1" lang="en-US" altLang="ja-JP" sz="1300">
            <a:latin typeface="ＭＳ Ｐゴシック"/>
          </a:endParaRPr>
        </a:p>
        <a:p>
          <a:r>
            <a:rPr kumimoji="1" lang="ja-JP" altLang="en-US" sz="1300">
              <a:latin typeface="ＭＳ Ｐゴシック"/>
            </a:rPr>
            <a:t>当町では給与構造改革以前に採用された職員は大学卒のラスパイレス指数が全体で下回る一方、短大卒、高校卒のラスパイレス指数が上回っており、全体に影響している。なお、長期的な見込では職員構成の変動によりラスパイレス指数は低下すると考える。</a:t>
          </a:r>
          <a:endParaRPr kumimoji="1" lang="en-US" altLang="ja-JP" sz="1300">
            <a:latin typeface="ＭＳ Ｐゴシック"/>
          </a:endParaRPr>
        </a:p>
        <a:p>
          <a:r>
            <a:rPr kumimoji="1" lang="ja-JP" altLang="en-US" sz="1300">
              <a:latin typeface="ＭＳ Ｐゴシック"/>
            </a:rPr>
            <a:t>また、今後も人事院勧告、国家公務員給与制度を基に給与の適正化に努める。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98637</xdr:rowOff>
    </xdr:to>
    <xdr:cxnSp macro="">
      <xdr:nvCxnSpPr>
        <xdr:cNvPr id="253" name="直線コネクタ 252"/>
        <xdr:cNvCxnSpPr/>
      </xdr:nvCxnSpPr>
      <xdr:spPr>
        <a:xfrm flipV="1">
          <a:off x="16179800" y="1448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98637</xdr:rowOff>
    </xdr:to>
    <xdr:cxnSp macro="">
      <xdr:nvCxnSpPr>
        <xdr:cNvPr id="256" name="直線コネクタ 255"/>
        <xdr:cNvCxnSpPr/>
      </xdr:nvCxnSpPr>
      <xdr:spPr>
        <a:xfrm>
          <a:off x="15290800" y="1446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82550</xdr:rowOff>
    </xdr:to>
    <xdr:cxnSp macro="">
      <xdr:nvCxnSpPr>
        <xdr:cNvPr id="259" name="直線コネクタ 258"/>
        <xdr:cNvCxnSpPr/>
      </xdr:nvCxnSpPr>
      <xdr:spPr>
        <a:xfrm flipV="1">
          <a:off x="14401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32173</xdr:rowOff>
    </xdr:to>
    <xdr:cxnSp macro="">
      <xdr:nvCxnSpPr>
        <xdr:cNvPr id="262" name="直線コネクタ 261"/>
        <xdr:cNvCxnSpPr/>
      </xdr:nvCxnSpPr>
      <xdr:spPr>
        <a:xfrm flipV="1">
          <a:off x="13512800" y="1448435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2" name="円/楕円 271"/>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3"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77" name="テキスト ボックス 276"/>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1" name="テキスト ボックス 280"/>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9.11</a:t>
          </a:r>
          <a:r>
            <a:rPr kumimoji="1" lang="ja-JP" altLang="en-US" sz="1300">
              <a:latin typeface="ＭＳ Ｐゴシック"/>
            </a:rPr>
            <a:t>人となり、全国平均（</a:t>
          </a:r>
          <a:r>
            <a:rPr kumimoji="1" lang="en-US" altLang="ja-JP" sz="1300">
              <a:latin typeface="ＭＳ Ｐゴシック"/>
            </a:rPr>
            <a:t>7.90</a:t>
          </a:r>
          <a:r>
            <a:rPr kumimoji="1" lang="ja-JP" altLang="en-US" sz="1300">
              <a:latin typeface="ＭＳ Ｐゴシック"/>
            </a:rPr>
            <a:t>人）、滋賀県平均（</a:t>
          </a:r>
          <a:r>
            <a:rPr kumimoji="1" lang="en-US" altLang="ja-JP" sz="1300">
              <a:latin typeface="ＭＳ Ｐゴシック"/>
            </a:rPr>
            <a:t>7.09</a:t>
          </a:r>
          <a:r>
            <a:rPr kumimoji="1" lang="ja-JP" altLang="en-US" sz="1300">
              <a:latin typeface="ＭＳ Ｐゴシック"/>
            </a:rPr>
            <a:t>人）、類似団体平均（</a:t>
          </a:r>
          <a:r>
            <a:rPr kumimoji="1" lang="en-US" altLang="ja-JP" sz="1300">
              <a:latin typeface="ＭＳ Ｐゴシック"/>
            </a:rPr>
            <a:t>7.57</a:t>
          </a:r>
          <a:r>
            <a:rPr kumimoji="1" lang="ja-JP" altLang="en-US" sz="1300">
              <a:latin typeface="ＭＳ Ｐゴシック"/>
            </a:rPr>
            <a:t>人）と比較すると上回っている。</a:t>
          </a:r>
          <a:endParaRPr kumimoji="1" lang="en-US" altLang="ja-JP" sz="1300">
            <a:latin typeface="ＭＳ Ｐゴシック"/>
          </a:endParaRPr>
        </a:p>
        <a:p>
          <a:r>
            <a:rPr kumimoji="1" lang="ja-JP" altLang="en-US" sz="1300">
              <a:latin typeface="ＭＳ Ｐゴシック"/>
            </a:rPr>
            <a:t>近年の退職者の増加により、補充等による職員の大幅な採用や当町の地理的要因により、教育関係施設等が多いことから、教育関係等に従事する職員が多く、これにより人口千人当たりの職員数が多くなっている。</a:t>
          </a:r>
          <a:endParaRPr kumimoji="1" lang="en-US" altLang="ja-JP" sz="1300">
            <a:latin typeface="ＭＳ Ｐゴシック"/>
          </a:endParaRPr>
        </a:p>
        <a:p>
          <a:r>
            <a:rPr kumimoji="1" lang="ja-JP" altLang="en-US" sz="1300">
              <a:latin typeface="ＭＳ Ｐゴシック"/>
            </a:rPr>
            <a:t>指定管理制度の導入や事務の民間委託化等で人員の減に努めてきたが、引き続き職員数の抑制に努める必要がある。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63</xdr:row>
      <xdr:rowOff>12609</xdr:rowOff>
    </xdr:to>
    <xdr:cxnSp macro="">
      <xdr:nvCxnSpPr>
        <xdr:cNvPr id="318" name="直線コネクタ 317"/>
        <xdr:cNvCxnSpPr/>
      </xdr:nvCxnSpPr>
      <xdr:spPr>
        <a:xfrm>
          <a:off x="16179800" y="10750187"/>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101328</xdr:rowOff>
    </xdr:from>
    <xdr:to>
      <xdr:col>23</xdr:col>
      <xdr:colOff>406400</xdr:colOff>
      <xdr:row>62</xdr:row>
      <xdr:rowOff>120287</xdr:rowOff>
    </xdr:to>
    <xdr:cxnSp macro="">
      <xdr:nvCxnSpPr>
        <xdr:cNvPr id="321" name="直線コネクタ 320"/>
        <xdr:cNvCxnSpPr/>
      </xdr:nvCxnSpPr>
      <xdr:spPr>
        <a:xfrm>
          <a:off x="15290800" y="1073122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99604</xdr:rowOff>
    </xdr:from>
    <xdr:to>
      <xdr:col>22</xdr:col>
      <xdr:colOff>203200</xdr:colOff>
      <xdr:row>62</xdr:row>
      <xdr:rowOff>101328</xdr:rowOff>
    </xdr:to>
    <xdr:cxnSp macro="">
      <xdr:nvCxnSpPr>
        <xdr:cNvPr id="324" name="直線コネクタ 323"/>
        <xdr:cNvCxnSpPr/>
      </xdr:nvCxnSpPr>
      <xdr:spPr>
        <a:xfrm>
          <a:off x="14401800" y="107295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6" name="テキスト ボックス 325"/>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97881</xdr:rowOff>
    </xdr:from>
    <xdr:to>
      <xdr:col>21</xdr:col>
      <xdr:colOff>0</xdr:colOff>
      <xdr:row>62</xdr:row>
      <xdr:rowOff>99604</xdr:rowOff>
    </xdr:to>
    <xdr:cxnSp macro="">
      <xdr:nvCxnSpPr>
        <xdr:cNvPr id="327" name="直線コネクタ 326"/>
        <xdr:cNvCxnSpPr/>
      </xdr:nvCxnSpPr>
      <xdr:spPr>
        <a:xfrm>
          <a:off x="13512800" y="107277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29" name="テキスト ボックス 328"/>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1" name="テキスト ボックス 330"/>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133259</xdr:rowOff>
    </xdr:from>
    <xdr:to>
      <xdr:col>24</xdr:col>
      <xdr:colOff>609600</xdr:colOff>
      <xdr:row>63</xdr:row>
      <xdr:rowOff>63409</xdr:rowOff>
    </xdr:to>
    <xdr:sp macro="" textlink="">
      <xdr:nvSpPr>
        <xdr:cNvPr id="337" name="円/楕円 336"/>
        <xdr:cNvSpPr/>
      </xdr:nvSpPr>
      <xdr:spPr>
        <a:xfrm>
          <a:off x="169672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105336</xdr:rowOff>
    </xdr:from>
    <xdr:ext cx="762000" cy="259045"/>
    <xdr:sp macro="" textlink="">
      <xdr:nvSpPr>
        <xdr:cNvPr id="338" name="定員管理の状況該当値テキスト"/>
        <xdr:cNvSpPr txBox="1"/>
      </xdr:nvSpPr>
      <xdr:spPr>
        <a:xfrm>
          <a:off x="17106900" y="1073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69487</xdr:rowOff>
    </xdr:from>
    <xdr:to>
      <xdr:col>23</xdr:col>
      <xdr:colOff>457200</xdr:colOff>
      <xdr:row>62</xdr:row>
      <xdr:rowOff>171087</xdr:rowOff>
    </xdr:to>
    <xdr:sp macro="" textlink="">
      <xdr:nvSpPr>
        <xdr:cNvPr id="339" name="円/楕円 338"/>
        <xdr:cNvSpPr/>
      </xdr:nvSpPr>
      <xdr:spPr>
        <a:xfrm>
          <a:off x="16129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155864</xdr:rowOff>
    </xdr:from>
    <xdr:ext cx="736600" cy="259045"/>
    <xdr:sp macro="" textlink="">
      <xdr:nvSpPr>
        <xdr:cNvPr id="340" name="テキスト ボックス 339"/>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50528</xdr:rowOff>
    </xdr:from>
    <xdr:to>
      <xdr:col>22</xdr:col>
      <xdr:colOff>254000</xdr:colOff>
      <xdr:row>62</xdr:row>
      <xdr:rowOff>152128</xdr:rowOff>
    </xdr:to>
    <xdr:sp macro="" textlink="">
      <xdr:nvSpPr>
        <xdr:cNvPr id="341" name="円/楕円 340"/>
        <xdr:cNvSpPr/>
      </xdr:nvSpPr>
      <xdr:spPr>
        <a:xfrm>
          <a:off x="15240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136905</xdr:rowOff>
    </xdr:from>
    <xdr:ext cx="762000" cy="259045"/>
    <xdr:sp macro="" textlink="">
      <xdr:nvSpPr>
        <xdr:cNvPr id="342" name="テキスト ボックス 341"/>
        <xdr:cNvSpPr txBox="1"/>
      </xdr:nvSpPr>
      <xdr:spPr>
        <a:xfrm>
          <a:off x="14909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48804</xdr:rowOff>
    </xdr:from>
    <xdr:to>
      <xdr:col>21</xdr:col>
      <xdr:colOff>50800</xdr:colOff>
      <xdr:row>62</xdr:row>
      <xdr:rowOff>150404</xdr:rowOff>
    </xdr:to>
    <xdr:sp macro="" textlink="">
      <xdr:nvSpPr>
        <xdr:cNvPr id="343" name="円/楕円 342"/>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135181</xdr:rowOff>
    </xdr:from>
    <xdr:ext cx="762000" cy="259045"/>
    <xdr:sp macro="" textlink="">
      <xdr:nvSpPr>
        <xdr:cNvPr id="344" name="テキスト ボックス 343"/>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47081</xdr:rowOff>
    </xdr:from>
    <xdr:to>
      <xdr:col>19</xdr:col>
      <xdr:colOff>533400</xdr:colOff>
      <xdr:row>62</xdr:row>
      <xdr:rowOff>148681</xdr:rowOff>
    </xdr:to>
    <xdr:sp macro="" textlink="">
      <xdr:nvSpPr>
        <xdr:cNvPr id="345" name="円/楕円 344"/>
        <xdr:cNvSpPr/>
      </xdr:nvSpPr>
      <xdr:spPr>
        <a:xfrm>
          <a:off x="13462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133458</xdr:rowOff>
    </xdr:from>
    <xdr:ext cx="762000" cy="259045"/>
    <xdr:sp macro="" textlink="">
      <xdr:nvSpPr>
        <xdr:cNvPr id="346" name="テキスト ボックス 345"/>
        <xdr:cNvSpPr txBox="1"/>
      </xdr:nvSpPr>
      <xdr:spPr>
        <a:xfrm>
          <a:off x="13131800" y="107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4.4%</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三ヵ年平均は改善しているものの、単年度では</a:t>
          </a:r>
          <a:r>
            <a:rPr kumimoji="1" lang="en-US" altLang="ja-JP" sz="1300">
              <a:latin typeface="ＭＳ Ｐゴシック"/>
            </a:rPr>
            <a:t>1.1</a:t>
          </a:r>
          <a:r>
            <a:rPr kumimoji="1" lang="ja-JP" altLang="en-US" sz="1300">
              <a:latin typeface="ＭＳ Ｐゴシック"/>
            </a:rPr>
            <a:t>ポイント悪化している。要因として、平成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年度の学校教育施設（日野中学校給食室）の整備や役場庁舎耐震改修事業の元金償還が開始したことによる。</a:t>
          </a:r>
          <a:endParaRPr kumimoji="1" lang="en-US" altLang="ja-JP" sz="1300">
            <a:latin typeface="ＭＳ Ｐゴシック"/>
          </a:endParaRPr>
        </a:p>
        <a:p>
          <a:r>
            <a:rPr kumimoji="1" lang="ja-JP" altLang="en-US" sz="1300">
              <a:latin typeface="ＭＳ Ｐゴシック"/>
            </a:rPr>
            <a:t>なお、全国平均（</a:t>
          </a:r>
          <a:r>
            <a:rPr kumimoji="1" lang="en-US" altLang="ja-JP" sz="1300">
              <a:latin typeface="ＭＳ Ｐゴシック"/>
            </a:rPr>
            <a:t>6.9%</a:t>
          </a:r>
          <a:r>
            <a:rPr kumimoji="1" lang="ja-JP" altLang="en-US" sz="1300">
              <a:latin typeface="ＭＳ Ｐゴシック"/>
            </a:rPr>
            <a:t>）、滋賀県平均（</a:t>
          </a:r>
          <a:r>
            <a:rPr kumimoji="1" lang="en-US" altLang="ja-JP" sz="1300">
              <a:latin typeface="ＭＳ Ｐゴシック"/>
            </a:rPr>
            <a:t>7.2%</a:t>
          </a:r>
          <a:r>
            <a:rPr kumimoji="1" lang="ja-JP" altLang="en-US" sz="1300">
              <a:latin typeface="ＭＳ Ｐゴシック"/>
            </a:rPr>
            <a:t>）、類似団体平均（</a:t>
          </a:r>
          <a:r>
            <a:rPr kumimoji="1" lang="en-US" altLang="ja-JP" sz="1300">
              <a:latin typeface="ＭＳ Ｐゴシック"/>
            </a:rPr>
            <a:t>6.6%</a:t>
          </a:r>
          <a:r>
            <a:rPr kumimoji="1" lang="ja-JP" altLang="en-US" sz="1300">
              <a:latin typeface="ＭＳ Ｐゴシック"/>
            </a:rPr>
            <a:t>）と比較すると低くなっているが、元利償還金のピークが平成</a:t>
          </a:r>
          <a:r>
            <a:rPr kumimoji="1" lang="en-US" altLang="ja-JP" sz="1300">
              <a:latin typeface="ＭＳ Ｐゴシック"/>
            </a:rPr>
            <a:t>32</a:t>
          </a:r>
          <a:r>
            <a:rPr kumimoji="1" lang="ja-JP" altLang="en-US" sz="1300">
              <a:latin typeface="ＭＳ Ｐゴシック"/>
            </a:rPr>
            <a:t>年となっていることから、今後の公債費率の悪化が懸念される。引き続き町債の新規発行は抑制しつつ、繰上償還を実施することで改善に努める。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117348</xdr:rowOff>
    </xdr:to>
    <xdr:cxnSp macro="">
      <xdr:nvCxnSpPr>
        <xdr:cNvPr id="377" name="直線コネクタ 376"/>
        <xdr:cNvCxnSpPr/>
      </xdr:nvCxnSpPr>
      <xdr:spPr>
        <a:xfrm flipV="1">
          <a:off x="16179800" y="695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37592</xdr:rowOff>
    </xdr:to>
    <xdr:cxnSp macro="">
      <xdr:nvCxnSpPr>
        <xdr:cNvPr id="380" name="直線コネクタ 379"/>
        <xdr:cNvCxnSpPr/>
      </xdr:nvCxnSpPr>
      <xdr:spPr>
        <a:xfrm flipV="1">
          <a:off x="15290800" y="697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129286</xdr:rowOff>
    </xdr:to>
    <xdr:cxnSp macro="">
      <xdr:nvCxnSpPr>
        <xdr:cNvPr id="383" name="直線コネクタ 382"/>
        <xdr:cNvCxnSpPr/>
      </xdr:nvCxnSpPr>
      <xdr:spPr>
        <a:xfrm flipV="1">
          <a:off x="14401800" y="70670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5" name="テキスト ボックス 384"/>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64008</xdr:rowOff>
    </xdr:to>
    <xdr:cxnSp macro="">
      <xdr:nvCxnSpPr>
        <xdr:cNvPr id="386" name="直線コネクタ 385"/>
        <xdr:cNvCxnSpPr/>
      </xdr:nvCxnSpPr>
      <xdr:spPr>
        <a:xfrm flipV="1">
          <a:off x="13512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88" name="テキスト ボックス 38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0" name="テキスト ボックス 389"/>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6" name="円/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8" name="円/楕円 397"/>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9" name="テキスト ボックス 398"/>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2" name="円/楕円 401"/>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3" name="テキスト ボックス 402"/>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4" name="円/楕円 403"/>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5" name="テキスト ボックス 404"/>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62.8%</a:t>
          </a:r>
          <a:r>
            <a:rPr kumimoji="1" lang="ja-JP" altLang="en-US" sz="1300">
              <a:latin typeface="ＭＳ Ｐゴシック"/>
            </a:rPr>
            <a:t>となり、前年度より悪化しており、全国平均、滋賀県平均、類似団体平均より高い傾向にある。</a:t>
          </a:r>
        </a:p>
        <a:p>
          <a:r>
            <a:rPr kumimoji="1" lang="ja-JP" altLang="en-US" sz="1300">
              <a:latin typeface="ＭＳ Ｐゴシック"/>
            </a:rPr>
            <a:t>悪化の主な要因として、退職者の補充等により職員の大幅な採用により退職手当負担見込額が増加した。</a:t>
          </a:r>
          <a:endParaRPr kumimoji="1" lang="en-US" altLang="ja-JP" sz="1300">
            <a:latin typeface="ＭＳ Ｐゴシック"/>
          </a:endParaRPr>
        </a:p>
        <a:p>
          <a:r>
            <a:rPr kumimoji="1" lang="ja-JP" altLang="en-US" sz="1300">
              <a:latin typeface="ＭＳ Ｐゴシック"/>
            </a:rPr>
            <a:t>近年では町債の新規発行は可能な限り抑制しつつ、繰上償還を行い残高を圧縮してきたが、平成</a:t>
          </a:r>
          <a:r>
            <a:rPr kumimoji="1" lang="en-US" altLang="ja-JP" sz="1300">
              <a:latin typeface="ＭＳ Ｐゴシック"/>
            </a:rPr>
            <a:t>28</a:t>
          </a:r>
          <a:r>
            <a:rPr kumimoji="1" lang="ja-JP" altLang="en-US" sz="1300">
              <a:latin typeface="ＭＳ Ｐゴシック"/>
            </a:rPr>
            <a:t>年度は繰上償還を行うことができなかった。引き続き繰上償還等を検討し、将来負担の改善に努める。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56062</xdr:rowOff>
    </xdr:from>
    <xdr:to>
      <xdr:col>24</xdr:col>
      <xdr:colOff>558800</xdr:colOff>
      <xdr:row>17</xdr:row>
      <xdr:rowOff>120166</xdr:rowOff>
    </xdr:to>
    <xdr:cxnSp macro="">
      <xdr:nvCxnSpPr>
        <xdr:cNvPr id="441" name="直線コネクタ 440"/>
        <xdr:cNvCxnSpPr/>
      </xdr:nvCxnSpPr>
      <xdr:spPr>
        <a:xfrm>
          <a:off x="16179800" y="2799262"/>
          <a:ext cx="8382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56062</xdr:rowOff>
    </xdr:from>
    <xdr:to>
      <xdr:col>23</xdr:col>
      <xdr:colOff>406400</xdr:colOff>
      <xdr:row>16</xdr:row>
      <xdr:rowOff>133048</xdr:rowOff>
    </xdr:to>
    <xdr:cxnSp macro="">
      <xdr:nvCxnSpPr>
        <xdr:cNvPr id="444" name="直線コネクタ 443"/>
        <xdr:cNvCxnSpPr/>
      </xdr:nvCxnSpPr>
      <xdr:spPr>
        <a:xfrm flipV="1">
          <a:off x="15290800" y="279926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133048</xdr:rowOff>
    </xdr:from>
    <xdr:to>
      <xdr:col>22</xdr:col>
      <xdr:colOff>203200</xdr:colOff>
      <xdr:row>17</xdr:row>
      <xdr:rowOff>78800</xdr:rowOff>
    </xdr:to>
    <xdr:cxnSp macro="">
      <xdr:nvCxnSpPr>
        <xdr:cNvPr id="447" name="直線コネクタ 446"/>
        <xdr:cNvCxnSpPr/>
      </xdr:nvCxnSpPr>
      <xdr:spPr>
        <a:xfrm flipV="1">
          <a:off x="14401800" y="287624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9" name="テキスト ボックス 448"/>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78800</xdr:rowOff>
    </xdr:from>
    <xdr:to>
      <xdr:col>21</xdr:col>
      <xdr:colOff>0</xdr:colOff>
      <xdr:row>18</xdr:row>
      <xdr:rowOff>78559</xdr:rowOff>
    </xdr:to>
    <xdr:cxnSp macro="">
      <xdr:nvCxnSpPr>
        <xdr:cNvPr id="450" name="直線コネクタ 449"/>
        <xdr:cNvCxnSpPr/>
      </xdr:nvCxnSpPr>
      <xdr:spPr>
        <a:xfrm flipV="1">
          <a:off x="13512800" y="2993450"/>
          <a:ext cx="889000" cy="1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2" name="テキスト ボックス 451"/>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4" name="テキスト ボックス 453"/>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69366</xdr:rowOff>
    </xdr:from>
    <xdr:to>
      <xdr:col>24</xdr:col>
      <xdr:colOff>609600</xdr:colOff>
      <xdr:row>17</xdr:row>
      <xdr:rowOff>170966</xdr:rowOff>
    </xdr:to>
    <xdr:sp macro="" textlink="">
      <xdr:nvSpPr>
        <xdr:cNvPr id="460" name="円/楕円 459"/>
        <xdr:cNvSpPr/>
      </xdr:nvSpPr>
      <xdr:spPr>
        <a:xfrm>
          <a:off x="169672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41443</xdr:rowOff>
    </xdr:from>
    <xdr:ext cx="762000" cy="259045"/>
    <xdr:sp macro="" textlink="">
      <xdr:nvSpPr>
        <xdr:cNvPr id="461" name="将来負担の状況該当値テキスト"/>
        <xdr:cNvSpPr txBox="1"/>
      </xdr:nvSpPr>
      <xdr:spPr>
        <a:xfrm>
          <a:off x="17106900" y="29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5262</xdr:rowOff>
    </xdr:from>
    <xdr:to>
      <xdr:col>23</xdr:col>
      <xdr:colOff>457200</xdr:colOff>
      <xdr:row>16</xdr:row>
      <xdr:rowOff>106862</xdr:rowOff>
    </xdr:to>
    <xdr:sp macro="" textlink="">
      <xdr:nvSpPr>
        <xdr:cNvPr id="462" name="円/楕円 461"/>
        <xdr:cNvSpPr/>
      </xdr:nvSpPr>
      <xdr:spPr>
        <a:xfrm>
          <a:off x="16129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91639</xdr:rowOff>
    </xdr:from>
    <xdr:ext cx="736600" cy="259045"/>
    <xdr:sp macro="" textlink="">
      <xdr:nvSpPr>
        <xdr:cNvPr id="463" name="テキスト ボックス 462"/>
        <xdr:cNvSpPr txBox="1"/>
      </xdr:nvSpPr>
      <xdr:spPr>
        <a:xfrm>
          <a:off x="15798800" y="283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82248</xdr:rowOff>
    </xdr:from>
    <xdr:to>
      <xdr:col>22</xdr:col>
      <xdr:colOff>254000</xdr:colOff>
      <xdr:row>17</xdr:row>
      <xdr:rowOff>12398</xdr:rowOff>
    </xdr:to>
    <xdr:sp macro="" textlink="">
      <xdr:nvSpPr>
        <xdr:cNvPr id="464" name="円/楕円 463"/>
        <xdr:cNvSpPr/>
      </xdr:nvSpPr>
      <xdr:spPr>
        <a:xfrm>
          <a:off x="15240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168625</xdr:rowOff>
    </xdr:from>
    <xdr:ext cx="762000" cy="259045"/>
    <xdr:sp macro="" textlink="">
      <xdr:nvSpPr>
        <xdr:cNvPr id="465" name="テキスト ボックス 464"/>
        <xdr:cNvSpPr txBox="1"/>
      </xdr:nvSpPr>
      <xdr:spPr>
        <a:xfrm>
          <a:off x="14909800" y="291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28000</xdr:rowOff>
    </xdr:from>
    <xdr:to>
      <xdr:col>21</xdr:col>
      <xdr:colOff>50800</xdr:colOff>
      <xdr:row>17</xdr:row>
      <xdr:rowOff>129600</xdr:rowOff>
    </xdr:to>
    <xdr:sp macro="" textlink="">
      <xdr:nvSpPr>
        <xdr:cNvPr id="466" name="円/楕円 465"/>
        <xdr:cNvSpPr/>
      </xdr:nvSpPr>
      <xdr:spPr>
        <a:xfrm>
          <a:off x="14351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114377</xdr:rowOff>
    </xdr:from>
    <xdr:ext cx="762000" cy="259045"/>
    <xdr:sp macro="" textlink="">
      <xdr:nvSpPr>
        <xdr:cNvPr id="467" name="テキスト ボックス 466"/>
        <xdr:cNvSpPr txBox="1"/>
      </xdr:nvSpPr>
      <xdr:spPr>
        <a:xfrm>
          <a:off x="14020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27759</xdr:rowOff>
    </xdr:from>
    <xdr:to>
      <xdr:col>19</xdr:col>
      <xdr:colOff>533400</xdr:colOff>
      <xdr:row>18</xdr:row>
      <xdr:rowOff>129359</xdr:rowOff>
    </xdr:to>
    <xdr:sp macro="" textlink="">
      <xdr:nvSpPr>
        <xdr:cNvPr id="468" name="円/楕円 467"/>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114135</xdr:rowOff>
    </xdr:from>
    <xdr:ext cx="762000" cy="259045"/>
    <xdr:sp macro="" textlink="">
      <xdr:nvSpPr>
        <xdr:cNvPr id="469" name="テキスト ボックス 468"/>
        <xdr:cNvSpPr txBox="1"/>
      </xdr:nvSpPr>
      <xdr:spPr>
        <a:xfrm>
          <a:off x="13131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補充により正規職員が増加したものの、職員の平均年齢の低下により、昨年度に比べ低下している。人件費削減の取組として職員定数の見直しや諸手当の見直しを行う必要がある。なお、当町では地域手当の支給は行っていない。</a:t>
          </a:r>
          <a:endParaRPr kumimoji="1" lang="en-US" altLang="ja-JP" sz="1300">
            <a:latin typeface="ＭＳ Ｐゴシック"/>
          </a:endParaRPr>
        </a:p>
        <a:p>
          <a:r>
            <a:rPr kumimoji="1" lang="ja-JP" altLang="en-US" sz="1300">
              <a:latin typeface="ＭＳ Ｐゴシック"/>
            </a:rPr>
            <a:t>多様化・複雑化する住民ニーズへの対応等考慮しながら、適正な定員管理を行い、人件費の抑制に努めたい。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127000</xdr:rowOff>
    </xdr:to>
    <xdr:cxnSp macro="">
      <xdr:nvCxnSpPr>
        <xdr:cNvPr id="66" name="直線コネクタ 65"/>
        <xdr:cNvCxnSpPr/>
      </xdr:nvCxnSpPr>
      <xdr:spPr>
        <a:xfrm flipV="1">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46990</xdr:rowOff>
    </xdr:to>
    <xdr:cxnSp macro="">
      <xdr:nvCxnSpPr>
        <xdr:cNvPr id="69" name="直線コネクタ 68"/>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46990</xdr:rowOff>
    </xdr:to>
    <xdr:cxnSp macro="">
      <xdr:nvCxnSpPr>
        <xdr:cNvPr id="72" name="直線コネクタ 71"/>
        <xdr:cNvCxnSpPr/>
      </xdr:nvCxnSpPr>
      <xdr:spPr>
        <a:xfrm>
          <a:off x="2209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100330</xdr:rowOff>
    </xdr:to>
    <xdr:cxnSp macro="">
      <xdr:nvCxnSpPr>
        <xdr:cNvPr id="75" name="直線コネクタ 74"/>
        <xdr:cNvCxnSpPr/>
      </xdr:nvCxnSpPr>
      <xdr:spPr>
        <a:xfrm flipV="1">
          <a:off x="1320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物件費は行政情報システムクラウド共同利用や財務諸表作成に伴う固定資産台帳および公共施設総合管理計画の整備委託など増加要因はあるものの、委託経費や施設維持に係る経常経費の抑制に取り組んだことで減少している。全国平均等と比べても標準的な位置にあるが、今後も各種事務事業の見直しや公共施設総合管理計画に基づき、公共施設の統廃合を含めた検討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78014</xdr:rowOff>
    </xdr:to>
    <xdr:cxnSp macro="">
      <xdr:nvCxnSpPr>
        <xdr:cNvPr id="129" name="直線コネクタ 128"/>
        <xdr:cNvCxnSpPr/>
      </xdr:nvCxnSpPr>
      <xdr:spPr>
        <a:xfrm flipV="1">
          <a:off x="15671800" y="2799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88900</xdr:rowOff>
    </xdr:to>
    <xdr:cxnSp macro="">
      <xdr:nvCxnSpPr>
        <xdr:cNvPr id="132" name="直線コネクタ 131"/>
        <xdr:cNvCxnSpPr/>
      </xdr:nvCxnSpPr>
      <xdr:spPr>
        <a:xfrm flipV="1">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88900</xdr:rowOff>
    </xdr:to>
    <xdr:cxnSp macro="">
      <xdr:nvCxnSpPr>
        <xdr:cNvPr id="135" name="直線コネクタ 134"/>
        <xdr:cNvCxnSpPr/>
      </xdr:nvCxnSpPr>
      <xdr:spPr>
        <a:xfrm>
          <a:off x="13893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162379</xdr:rowOff>
    </xdr:to>
    <xdr:cxnSp macro="">
      <xdr:nvCxnSpPr>
        <xdr:cNvPr id="138" name="直線コネクタ 137"/>
        <xdr:cNvCxnSpPr/>
      </xdr:nvCxnSpPr>
      <xdr:spPr>
        <a:xfrm>
          <a:off x="13004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5" name="テキスト ボックス 154"/>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7" name="テキスト ボックス 156"/>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扶助費については、少子高齢化の進展に伴い医療費等の社会保障関係経費の自然増が続いている。また、障害者総合支援事業などの社会福祉費の増加は著しい状況にある。</a:t>
          </a:r>
          <a:endParaRPr kumimoji="1" lang="en-US" altLang="ja-JP" sz="1300">
            <a:latin typeface="ＭＳ Ｐゴシック"/>
          </a:endParaRPr>
        </a:p>
        <a:p>
          <a:r>
            <a:rPr kumimoji="1" lang="ja-JP" altLang="en-US" sz="1300">
              <a:latin typeface="ＭＳ Ｐゴシック"/>
            </a:rPr>
            <a:t>今後も、高齢者や低所得者の増加あわせて保育所関係経費などの児童福祉費の増などにより扶助費の増加は避けられない状況にある。このような中で支給に対する審査の適正化、地域住民の健康増進に取り組むことで扶助費の抑制に努め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102507</xdr:rowOff>
    </xdr:to>
    <xdr:cxnSp macro="">
      <xdr:nvCxnSpPr>
        <xdr:cNvPr id="192" name="直線コネクタ 191"/>
        <xdr:cNvCxnSpPr/>
      </xdr:nvCxnSpPr>
      <xdr:spPr>
        <a:xfrm>
          <a:off x="3987800" y="97935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57</xdr:row>
      <xdr:rowOff>20865</xdr:rowOff>
    </xdr:to>
    <xdr:cxnSp macro="">
      <xdr:nvCxnSpPr>
        <xdr:cNvPr id="195" name="直線コネクタ 194"/>
        <xdr:cNvCxnSpPr/>
      </xdr:nvCxnSpPr>
      <xdr:spPr>
        <a:xfrm>
          <a:off x="3098800" y="9564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135165</xdr:rowOff>
    </xdr:to>
    <xdr:cxnSp macro="">
      <xdr:nvCxnSpPr>
        <xdr:cNvPr id="198" name="直線コネクタ 197"/>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201" name="直線コネクタ 20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11" name="円/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3" name="円/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5" name="円/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6" name="テキスト ボックス 21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0" name="テキスト ボックス 21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その他の経費については、繰出金に関する支出が主なもので、前年度より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13.5%</a:t>
          </a:r>
          <a:r>
            <a:rPr kumimoji="1" lang="ja-JP" altLang="en-US" sz="1300">
              <a:latin typeface="ＭＳ Ｐゴシック"/>
            </a:rPr>
            <a:t>）、滋賀県平均（</a:t>
          </a:r>
          <a:r>
            <a:rPr kumimoji="1" lang="en-US" altLang="ja-JP" sz="1300">
              <a:latin typeface="ＭＳ Ｐゴシック"/>
            </a:rPr>
            <a:t>14.1%</a:t>
          </a:r>
          <a:r>
            <a:rPr kumimoji="1" lang="ja-JP" altLang="en-US" sz="1300">
              <a:latin typeface="ＭＳ Ｐゴシック"/>
            </a:rPr>
            <a:t>）、類似団体平均（</a:t>
          </a:r>
          <a:r>
            <a:rPr kumimoji="1" lang="en-US" altLang="ja-JP" sz="1300">
              <a:latin typeface="ＭＳ Ｐゴシック"/>
            </a:rPr>
            <a:t>14.1%</a:t>
          </a:r>
          <a:r>
            <a:rPr kumimoji="1" lang="ja-JP" altLang="en-US" sz="1300">
              <a:latin typeface="ＭＳ Ｐゴシック"/>
            </a:rPr>
            <a:t>）より上回っている状況にある。</a:t>
          </a:r>
          <a:endParaRPr kumimoji="1" lang="en-US" altLang="ja-JP" sz="1300">
            <a:latin typeface="ＭＳ Ｐゴシック"/>
          </a:endParaRPr>
        </a:p>
        <a:p>
          <a:r>
            <a:rPr kumimoji="1" lang="ja-JP" altLang="en-US" sz="1300">
              <a:latin typeface="ＭＳ Ｐゴシック"/>
            </a:rPr>
            <a:t>近年、国民健康保険や介護保険等の給付費の自然増より増加傾向にある。引き続き、地域住民の健康増進に取り組み、給付費の増加を抑制するのと併せて公営事業における職員数の適正化や適切な受益者負担の徴収により繰出金の抑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43180</xdr:rowOff>
    </xdr:to>
    <xdr:cxnSp macro="">
      <xdr:nvCxnSpPr>
        <xdr:cNvPr id="253" name="直線コネクタ 252"/>
        <xdr:cNvCxnSpPr/>
      </xdr:nvCxnSpPr>
      <xdr:spPr>
        <a:xfrm>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6" name="直線コネクタ 255"/>
        <xdr:cNvCxnSpPr/>
      </xdr:nvCxnSpPr>
      <xdr:spPr>
        <a:xfrm>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146050</xdr:rowOff>
    </xdr:to>
    <xdr:cxnSp macro="">
      <xdr:nvCxnSpPr>
        <xdr:cNvPr id="259" name="直線コネクタ 258"/>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57</xdr:row>
      <xdr:rowOff>161290</xdr:rowOff>
    </xdr:to>
    <xdr:cxnSp macro="">
      <xdr:nvCxnSpPr>
        <xdr:cNvPr id="262" name="直線コネクタ 261"/>
        <xdr:cNvCxnSpPr/>
      </xdr:nvCxnSpPr>
      <xdr:spPr>
        <a:xfrm flipV="1">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2" name="円/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4" name="円/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6" name="円/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8" name="円/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80" name="円/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一部事務組合負担金等の増加により、前年度より</a:t>
          </a:r>
          <a:r>
            <a:rPr kumimoji="1" lang="en-US" altLang="ja-JP" sz="1300">
              <a:latin typeface="ＭＳ Ｐゴシック"/>
            </a:rPr>
            <a:t>0.1%</a:t>
          </a:r>
          <a:r>
            <a:rPr kumimoji="1" lang="ja-JP" altLang="en-US" sz="1300">
              <a:latin typeface="ＭＳ Ｐゴシック"/>
            </a:rPr>
            <a:t>増加した。全国平均（</a:t>
          </a:r>
          <a:r>
            <a:rPr kumimoji="1" lang="en-US" altLang="ja-JP" sz="1300">
              <a:latin typeface="ＭＳ Ｐゴシック"/>
            </a:rPr>
            <a:t>10.4%</a:t>
          </a:r>
          <a:r>
            <a:rPr kumimoji="1" lang="ja-JP" altLang="en-US" sz="1300">
              <a:latin typeface="ＭＳ Ｐゴシック"/>
            </a:rPr>
            <a:t>）、滋賀県平均（</a:t>
          </a:r>
          <a:r>
            <a:rPr kumimoji="1" lang="en-US" altLang="ja-JP" sz="1300">
              <a:latin typeface="ＭＳ Ｐゴシック"/>
            </a:rPr>
            <a:t>11.4%</a:t>
          </a:r>
          <a:r>
            <a:rPr kumimoji="1" lang="ja-JP" altLang="en-US" sz="1300">
              <a:latin typeface="ＭＳ Ｐゴシック"/>
            </a:rPr>
            <a:t>）、類似団体平均（</a:t>
          </a:r>
          <a:r>
            <a:rPr kumimoji="1" lang="en-US" altLang="ja-JP" sz="1300">
              <a:latin typeface="ＭＳ Ｐゴシック"/>
            </a:rPr>
            <a:t>12.9%</a:t>
          </a:r>
          <a:r>
            <a:rPr kumimoji="1" lang="ja-JP" altLang="en-US" sz="1300">
              <a:latin typeface="ＭＳ Ｐゴシック"/>
            </a:rPr>
            <a:t>）より上回っている状況にある。補助金等については、各種団体への補助金や各協議会等への負担金の見直しを行い、合理化を図ってきたところである。補助金にあっては、公と民間の役割分担の観点から公共性、必要性に応じた補助金交付団体の選定や交付要件の適正化に努めている。負担金に合っては必要性、負担割合の妥当性等を精査し抑制に努め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46990</xdr:rowOff>
    </xdr:to>
    <xdr:cxnSp macro="">
      <xdr:nvCxnSpPr>
        <xdr:cNvPr id="311" name="直線コネクタ 310"/>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60706</xdr:rowOff>
    </xdr:to>
    <xdr:cxnSp macro="">
      <xdr:nvCxnSpPr>
        <xdr:cNvPr id="314" name="直線コネクタ 313"/>
        <xdr:cNvCxnSpPr/>
      </xdr:nvCxnSpPr>
      <xdr:spPr>
        <a:xfrm flipV="1">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60706</xdr:rowOff>
    </xdr:to>
    <xdr:cxnSp macro="">
      <xdr:nvCxnSpPr>
        <xdr:cNvPr id="317" name="直線コネクタ 316"/>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78994</xdr:rowOff>
    </xdr:to>
    <xdr:cxnSp macro="">
      <xdr:nvCxnSpPr>
        <xdr:cNvPr id="320" name="直線コネクタ 319"/>
        <xdr:cNvCxnSpPr/>
      </xdr:nvCxnSpPr>
      <xdr:spPr>
        <a:xfrm flipV="1">
          <a:off x="13004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30" name="円/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2" name="円/楕円 331"/>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3" name="テキスト ボックス 332"/>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4" name="円/楕円 333"/>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5" name="テキスト ボックス 334"/>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37" name="テキスト ボックス 33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8" name="円/楕円 33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9" name="テキスト ボックス 33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年度の学校教育施設（日野中学校給食室）の整備や役場庁舎耐震改修事業の元金償還が開始したことにより増加している。今後も元利償還金のピークである平成</a:t>
          </a:r>
          <a:r>
            <a:rPr kumimoji="1" lang="en-US" altLang="ja-JP" sz="1300">
              <a:latin typeface="ＭＳ Ｐゴシック"/>
            </a:rPr>
            <a:t>32</a:t>
          </a:r>
          <a:r>
            <a:rPr kumimoji="1" lang="ja-JP" altLang="en-US" sz="1300">
              <a:latin typeface="ＭＳ Ｐゴシック"/>
            </a:rPr>
            <a:t>年までは増加傾向にあると考える。全国平均（</a:t>
          </a:r>
          <a:r>
            <a:rPr kumimoji="1" lang="en-US" altLang="ja-JP" sz="1300">
              <a:latin typeface="ＭＳ Ｐゴシック"/>
            </a:rPr>
            <a:t>17.7%</a:t>
          </a:r>
          <a:r>
            <a:rPr kumimoji="1" lang="ja-JP" altLang="en-US" sz="1300">
              <a:latin typeface="ＭＳ Ｐゴシック"/>
            </a:rPr>
            <a:t>）、滋賀県平均（</a:t>
          </a:r>
          <a:r>
            <a:rPr kumimoji="1" lang="en-US" altLang="ja-JP" sz="1300">
              <a:latin typeface="ＭＳ Ｐゴシック"/>
            </a:rPr>
            <a:t>16.0%</a:t>
          </a:r>
          <a:r>
            <a:rPr kumimoji="1" lang="ja-JP" altLang="en-US" sz="1300">
              <a:latin typeface="ＭＳ Ｐゴシック"/>
            </a:rPr>
            <a:t>）、類似団体平均（</a:t>
          </a:r>
          <a:r>
            <a:rPr kumimoji="1" lang="en-US" altLang="ja-JP" sz="1300">
              <a:latin typeface="ＭＳ Ｐゴシック"/>
            </a:rPr>
            <a:t>13.4%</a:t>
          </a:r>
          <a:r>
            <a:rPr kumimoji="1" lang="ja-JP" altLang="en-US" sz="1300">
              <a:latin typeface="ＭＳ Ｐゴシック"/>
            </a:rPr>
            <a:t>）と比較すると下回っているが、引き続き町債の新規発行は抑制しつつ、繰上償還を実施することで公債費の抑制に努めたい。</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75</xdr:row>
      <xdr:rowOff>8890</xdr:rowOff>
    </xdr:to>
    <xdr:cxnSp macro="">
      <xdr:nvCxnSpPr>
        <xdr:cNvPr id="372" name="直線コネクタ 371"/>
        <xdr:cNvCxnSpPr/>
      </xdr:nvCxnSpPr>
      <xdr:spPr>
        <a:xfrm>
          <a:off x="3987800" y="12829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165100</xdr:rowOff>
    </xdr:to>
    <xdr:cxnSp macro="">
      <xdr:nvCxnSpPr>
        <xdr:cNvPr id="375" name="直線コネクタ 374"/>
        <xdr:cNvCxnSpPr/>
      </xdr:nvCxnSpPr>
      <xdr:spPr>
        <a:xfrm flipV="1">
          <a:off x="3098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54610</xdr:rowOff>
    </xdr:to>
    <xdr:cxnSp macro="">
      <xdr:nvCxnSpPr>
        <xdr:cNvPr id="378" name="直線コネクタ 377"/>
        <xdr:cNvCxnSpPr/>
      </xdr:nvCxnSpPr>
      <xdr:spPr>
        <a:xfrm flipV="1">
          <a:off x="2209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100330</xdr:rowOff>
    </xdr:to>
    <xdr:cxnSp macro="">
      <xdr:nvCxnSpPr>
        <xdr:cNvPr id="381" name="直線コネクタ 380"/>
        <xdr:cNvCxnSpPr/>
      </xdr:nvCxnSpPr>
      <xdr:spPr>
        <a:xfrm flipV="1">
          <a:off x="1320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1" name="円/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93" name="円/楕円 392"/>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4" name="テキスト ボックス 393"/>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5" name="円/楕円 394"/>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6" name="テキスト ボックス 395"/>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7" name="円/楕円 396"/>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8" name="テキスト ボックス 397"/>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74.8%</a:t>
          </a:r>
          <a:r>
            <a:rPr kumimoji="1" lang="ja-JP" altLang="en-US" sz="1300">
              <a:latin typeface="ＭＳ Ｐゴシック"/>
            </a:rPr>
            <a:t>）、滋賀県平均（</a:t>
          </a:r>
          <a:r>
            <a:rPr kumimoji="1" lang="en-US" altLang="ja-JP" sz="1300">
              <a:latin typeface="ＭＳ Ｐゴシック"/>
            </a:rPr>
            <a:t>75.6%</a:t>
          </a:r>
          <a:r>
            <a:rPr kumimoji="1" lang="ja-JP" altLang="en-US" sz="1300">
              <a:latin typeface="ＭＳ Ｐゴシック"/>
            </a:rPr>
            <a:t>）、類似団体平均（</a:t>
          </a:r>
          <a:r>
            <a:rPr kumimoji="1" lang="en-US" altLang="ja-JP" sz="1300">
              <a:latin typeface="ＭＳ Ｐゴシック"/>
            </a:rPr>
            <a:t>72.9%</a:t>
          </a:r>
          <a:r>
            <a:rPr kumimoji="1" lang="ja-JP" altLang="en-US" sz="1300">
              <a:latin typeface="ＭＳ Ｐゴシック"/>
            </a:rPr>
            <a:t>）より上回っている状況にある。これは公債費の経常収支割合が低いことから、相対的に他団体と比べ高い傾向が続いている。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扶助費や繰出金の経常収支比率に占める割合が微増しており、結果として公債費以外に占める割合が増加した。今後とも公債費を抑制し、人件費や扶助費の義務的経費や物件費や補助費などを含め、全体的な経費の抑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58420</xdr:rowOff>
    </xdr:to>
    <xdr:cxnSp macro="">
      <xdr:nvCxnSpPr>
        <xdr:cNvPr id="431" name="直線コネクタ 430"/>
        <xdr:cNvCxnSpPr/>
      </xdr:nvCxnSpPr>
      <xdr:spPr>
        <a:xfrm>
          <a:off x="15671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30987</xdr:rowOff>
    </xdr:to>
    <xdr:cxnSp macro="">
      <xdr:nvCxnSpPr>
        <xdr:cNvPr id="434" name="直線コネクタ 433"/>
        <xdr:cNvCxnSpPr/>
      </xdr:nvCxnSpPr>
      <xdr:spPr>
        <a:xfrm flipV="1">
          <a:off x="14782800" y="13399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30987</xdr:rowOff>
    </xdr:to>
    <xdr:cxnSp macro="">
      <xdr:nvCxnSpPr>
        <xdr:cNvPr id="437" name="直線コネクタ 436"/>
        <xdr:cNvCxnSpPr/>
      </xdr:nvCxnSpPr>
      <xdr:spPr>
        <a:xfrm>
          <a:off x="13893800" y="132349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26415</xdr:rowOff>
    </xdr:to>
    <xdr:cxnSp macro="">
      <xdr:nvCxnSpPr>
        <xdr:cNvPr id="440" name="直線コネクタ 439"/>
        <xdr:cNvCxnSpPr/>
      </xdr:nvCxnSpPr>
      <xdr:spPr>
        <a:xfrm flipV="1">
          <a:off x="13004800" y="132349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0" name="円/楕円 449"/>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1"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52" name="円/楕円 451"/>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53" name="テキスト ボックス 452"/>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54" name="円/楕円 453"/>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5" name="テキスト ボックス 454"/>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6" name="円/楕円 455"/>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7" name="テキスト ボックス 45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8" name="円/楕円 457"/>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9" name="テキスト ボックス 458"/>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149898</xdr:rowOff>
    </xdr:from>
    <xdr:to>
      <xdr:col>4</xdr:col>
      <xdr:colOff>1117600</xdr:colOff>
      <xdr:row>14</xdr:row>
      <xdr:rowOff>162262</xdr:rowOff>
    </xdr:to>
    <xdr:cxnSp macro="">
      <xdr:nvCxnSpPr>
        <xdr:cNvPr id="50" name="直線コネクタ 49"/>
        <xdr:cNvCxnSpPr/>
      </xdr:nvCxnSpPr>
      <xdr:spPr bwMode="auto">
        <a:xfrm flipV="1">
          <a:off x="5003800" y="2597823"/>
          <a:ext cx="6477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162262</xdr:rowOff>
    </xdr:from>
    <xdr:to>
      <xdr:col>4</xdr:col>
      <xdr:colOff>469900</xdr:colOff>
      <xdr:row>15</xdr:row>
      <xdr:rowOff>10300</xdr:rowOff>
    </xdr:to>
    <xdr:cxnSp macro="">
      <xdr:nvCxnSpPr>
        <xdr:cNvPr id="53" name="直線コネクタ 52"/>
        <xdr:cNvCxnSpPr/>
      </xdr:nvCxnSpPr>
      <xdr:spPr bwMode="auto">
        <a:xfrm flipV="1">
          <a:off x="4305300" y="2610187"/>
          <a:ext cx="698500" cy="1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10300</xdr:rowOff>
    </xdr:from>
    <xdr:to>
      <xdr:col>3</xdr:col>
      <xdr:colOff>904875</xdr:colOff>
      <xdr:row>15</xdr:row>
      <xdr:rowOff>53429</xdr:rowOff>
    </xdr:to>
    <xdr:cxnSp macro="">
      <xdr:nvCxnSpPr>
        <xdr:cNvPr id="56" name="直線コネクタ 55"/>
        <xdr:cNvCxnSpPr/>
      </xdr:nvCxnSpPr>
      <xdr:spPr bwMode="auto">
        <a:xfrm flipV="1">
          <a:off x="3606800" y="2629675"/>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31769</xdr:rowOff>
    </xdr:from>
    <xdr:to>
      <xdr:col>3</xdr:col>
      <xdr:colOff>206375</xdr:colOff>
      <xdr:row>15</xdr:row>
      <xdr:rowOff>53429</xdr:rowOff>
    </xdr:to>
    <xdr:cxnSp macro="">
      <xdr:nvCxnSpPr>
        <xdr:cNvPr id="59" name="直線コネクタ 58"/>
        <xdr:cNvCxnSpPr/>
      </xdr:nvCxnSpPr>
      <xdr:spPr bwMode="auto">
        <a:xfrm>
          <a:off x="2908300" y="2651144"/>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99098</xdr:rowOff>
    </xdr:from>
    <xdr:to>
      <xdr:col>5</xdr:col>
      <xdr:colOff>34925</xdr:colOff>
      <xdr:row>15</xdr:row>
      <xdr:rowOff>29248</xdr:rowOff>
    </xdr:to>
    <xdr:sp macro="" textlink="">
      <xdr:nvSpPr>
        <xdr:cNvPr id="69" name="円/楕円 68"/>
        <xdr:cNvSpPr/>
      </xdr:nvSpPr>
      <xdr:spPr bwMode="auto">
        <a:xfrm>
          <a:off x="5600700" y="254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115625</xdr:rowOff>
    </xdr:from>
    <xdr:ext cx="762000" cy="259045"/>
    <xdr:sp macro="" textlink="">
      <xdr:nvSpPr>
        <xdr:cNvPr id="70" name="人口1人当たり決算額の推移該当値テキスト130"/>
        <xdr:cNvSpPr txBox="1"/>
      </xdr:nvSpPr>
      <xdr:spPr>
        <a:xfrm>
          <a:off x="5740400" y="239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90,298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111462</xdr:rowOff>
    </xdr:from>
    <xdr:to>
      <xdr:col>4</xdr:col>
      <xdr:colOff>520700</xdr:colOff>
      <xdr:row>15</xdr:row>
      <xdr:rowOff>41612</xdr:rowOff>
    </xdr:to>
    <xdr:sp macro="" textlink="">
      <xdr:nvSpPr>
        <xdr:cNvPr id="71" name="円/楕円 70"/>
        <xdr:cNvSpPr/>
      </xdr:nvSpPr>
      <xdr:spPr bwMode="auto">
        <a:xfrm>
          <a:off x="4953000" y="25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51789</xdr:rowOff>
    </xdr:from>
    <xdr:ext cx="736600" cy="259045"/>
    <xdr:sp macro="" textlink="">
      <xdr:nvSpPr>
        <xdr:cNvPr id="72" name="テキスト ボックス 71"/>
        <xdr:cNvSpPr txBox="1"/>
      </xdr:nvSpPr>
      <xdr:spPr>
        <a:xfrm>
          <a:off x="4622800" y="232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130950</xdr:rowOff>
    </xdr:from>
    <xdr:to>
      <xdr:col>3</xdr:col>
      <xdr:colOff>955675</xdr:colOff>
      <xdr:row>15</xdr:row>
      <xdr:rowOff>61100</xdr:rowOff>
    </xdr:to>
    <xdr:sp macro="" textlink="">
      <xdr:nvSpPr>
        <xdr:cNvPr id="73" name="円/楕円 72"/>
        <xdr:cNvSpPr/>
      </xdr:nvSpPr>
      <xdr:spPr bwMode="auto">
        <a:xfrm>
          <a:off x="4254500" y="25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71277</xdr:rowOff>
    </xdr:from>
    <xdr:ext cx="762000" cy="259045"/>
    <xdr:sp macro="" textlink="">
      <xdr:nvSpPr>
        <xdr:cNvPr id="74" name="テキスト ボックス 73"/>
        <xdr:cNvSpPr txBox="1"/>
      </xdr:nvSpPr>
      <xdr:spPr>
        <a:xfrm>
          <a:off x="3924300" y="23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2629</xdr:rowOff>
    </xdr:from>
    <xdr:to>
      <xdr:col>3</xdr:col>
      <xdr:colOff>257175</xdr:colOff>
      <xdr:row>15</xdr:row>
      <xdr:rowOff>104229</xdr:rowOff>
    </xdr:to>
    <xdr:sp macro="" textlink="">
      <xdr:nvSpPr>
        <xdr:cNvPr id="75" name="円/楕円 74"/>
        <xdr:cNvSpPr/>
      </xdr:nvSpPr>
      <xdr:spPr bwMode="auto">
        <a:xfrm>
          <a:off x="3556000" y="262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114406</xdr:rowOff>
    </xdr:from>
    <xdr:ext cx="762000" cy="259045"/>
    <xdr:sp macro="" textlink="">
      <xdr:nvSpPr>
        <xdr:cNvPr id="76" name="テキスト ボックス 75"/>
        <xdr:cNvSpPr txBox="1"/>
      </xdr:nvSpPr>
      <xdr:spPr>
        <a:xfrm>
          <a:off x="3225800" y="2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152419</xdr:rowOff>
    </xdr:from>
    <xdr:to>
      <xdr:col>2</xdr:col>
      <xdr:colOff>692150</xdr:colOff>
      <xdr:row>15</xdr:row>
      <xdr:rowOff>82569</xdr:rowOff>
    </xdr:to>
    <xdr:sp macro="" textlink="">
      <xdr:nvSpPr>
        <xdr:cNvPr id="77" name="円/楕円 76"/>
        <xdr:cNvSpPr/>
      </xdr:nvSpPr>
      <xdr:spPr bwMode="auto">
        <a:xfrm>
          <a:off x="2857500" y="260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92746</xdr:rowOff>
    </xdr:from>
    <xdr:ext cx="762000" cy="259045"/>
    <xdr:sp macro="" textlink="">
      <xdr:nvSpPr>
        <xdr:cNvPr id="78" name="テキスト ボックス 77"/>
        <xdr:cNvSpPr txBox="1"/>
      </xdr:nvSpPr>
      <xdr:spPr>
        <a:xfrm>
          <a:off x="2527300" y="23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19786</xdr:rowOff>
    </xdr:from>
    <xdr:to>
      <xdr:col>4</xdr:col>
      <xdr:colOff>1117600</xdr:colOff>
      <xdr:row>36</xdr:row>
      <xdr:rowOff>102616</xdr:rowOff>
    </xdr:to>
    <xdr:cxnSp macro="">
      <xdr:nvCxnSpPr>
        <xdr:cNvPr id="111" name="直線コネクタ 110"/>
        <xdr:cNvCxnSpPr/>
      </xdr:nvCxnSpPr>
      <xdr:spPr bwMode="auto">
        <a:xfrm flipV="1">
          <a:off x="5003800" y="6973036"/>
          <a:ext cx="6477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22092</xdr:rowOff>
    </xdr:from>
    <xdr:to>
      <xdr:col>4</xdr:col>
      <xdr:colOff>469900</xdr:colOff>
      <xdr:row>36</xdr:row>
      <xdr:rowOff>102616</xdr:rowOff>
    </xdr:to>
    <xdr:cxnSp macro="">
      <xdr:nvCxnSpPr>
        <xdr:cNvPr id="114" name="直線コネクタ 113"/>
        <xdr:cNvCxnSpPr/>
      </xdr:nvCxnSpPr>
      <xdr:spPr bwMode="auto">
        <a:xfrm>
          <a:off x="4305300" y="6975342"/>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280695</xdr:rowOff>
    </xdr:from>
    <xdr:to>
      <xdr:col>3</xdr:col>
      <xdr:colOff>904875</xdr:colOff>
      <xdr:row>36</xdr:row>
      <xdr:rowOff>22092</xdr:rowOff>
    </xdr:to>
    <xdr:cxnSp macro="">
      <xdr:nvCxnSpPr>
        <xdr:cNvPr id="117" name="直線コネクタ 116"/>
        <xdr:cNvCxnSpPr/>
      </xdr:nvCxnSpPr>
      <xdr:spPr bwMode="auto">
        <a:xfrm>
          <a:off x="3606800" y="6891045"/>
          <a:ext cx="698500" cy="8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221050</xdr:rowOff>
    </xdr:from>
    <xdr:to>
      <xdr:col>3</xdr:col>
      <xdr:colOff>206375</xdr:colOff>
      <xdr:row>35</xdr:row>
      <xdr:rowOff>280695</xdr:rowOff>
    </xdr:to>
    <xdr:cxnSp macro="">
      <xdr:nvCxnSpPr>
        <xdr:cNvPr id="120" name="直線コネクタ 119"/>
        <xdr:cNvCxnSpPr/>
      </xdr:nvCxnSpPr>
      <xdr:spPr bwMode="auto">
        <a:xfrm>
          <a:off x="2908300" y="6831400"/>
          <a:ext cx="698500" cy="5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30" name="円/楕円 129"/>
        <xdr:cNvSpPr/>
      </xdr:nvSpPr>
      <xdr:spPr bwMode="auto">
        <a:xfrm>
          <a:off x="56007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283963</xdr:rowOff>
    </xdr:from>
    <xdr:ext cx="762000" cy="259045"/>
    <xdr:sp macro="" textlink="">
      <xdr:nvSpPr>
        <xdr:cNvPr id="131" name="人口1人当たり決算額の推移該当値テキスト445"/>
        <xdr:cNvSpPr txBox="1"/>
      </xdr:nvSpPr>
      <xdr:spPr>
        <a:xfrm>
          <a:off x="5740400" y="68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51816</xdr:rowOff>
    </xdr:from>
    <xdr:to>
      <xdr:col>4</xdr:col>
      <xdr:colOff>520700</xdr:colOff>
      <xdr:row>36</xdr:row>
      <xdr:rowOff>153416</xdr:rowOff>
    </xdr:to>
    <xdr:sp macro="" textlink="">
      <xdr:nvSpPr>
        <xdr:cNvPr id="132" name="円/楕円 131"/>
        <xdr:cNvSpPr/>
      </xdr:nvSpPr>
      <xdr:spPr bwMode="auto">
        <a:xfrm>
          <a:off x="4953000" y="700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138193</xdr:rowOff>
    </xdr:from>
    <xdr:ext cx="736600" cy="259045"/>
    <xdr:sp macro="" textlink="">
      <xdr:nvSpPr>
        <xdr:cNvPr id="133" name="テキスト ボックス 132"/>
        <xdr:cNvSpPr txBox="1"/>
      </xdr:nvSpPr>
      <xdr:spPr>
        <a:xfrm>
          <a:off x="4622800" y="709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314192</xdr:rowOff>
    </xdr:from>
    <xdr:to>
      <xdr:col>3</xdr:col>
      <xdr:colOff>955675</xdr:colOff>
      <xdr:row>36</xdr:row>
      <xdr:rowOff>72892</xdr:rowOff>
    </xdr:to>
    <xdr:sp macro="" textlink="">
      <xdr:nvSpPr>
        <xdr:cNvPr id="134" name="円/楕円 133"/>
        <xdr:cNvSpPr/>
      </xdr:nvSpPr>
      <xdr:spPr bwMode="auto">
        <a:xfrm>
          <a:off x="4254500" y="692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57669</xdr:rowOff>
    </xdr:from>
    <xdr:ext cx="762000" cy="259045"/>
    <xdr:sp macro="" textlink="">
      <xdr:nvSpPr>
        <xdr:cNvPr id="135" name="テキスト ボックス 134"/>
        <xdr:cNvSpPr txBox="1"/>
      </xdr:nvSpPr>
      <xdr:spPr>
        <a:xfrm>
          <a:off x="3924300" y="70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229895</xdr:rowOff>
    </xdr:from>
    <xdr:to>
      <xdr:col>3</xdr:col>
      <xdr:colOff>257175</xdr:colOff>
      <xdr:row>35</xdr:row>
      <xdr:rowOff>331495</xdr:rowOff>
    </xdr:to>
    <xdr:sp macro="" textlink="">
      <xdr:nvSpPr>
        <xdr:cNvPr id="136" name="円/楕円 135"/>
        <xdr:cNvSpPr/>
      </xdr:nvSpPr>
      <xdr:spPr bwMode="auto">
        <a:xfrm>
          <a:off x="3556000" y="68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316272</xdr:rowOff>
    </xdr:from>
    <xdr:ext cx="762000" cy="259045"/>
    <xdr:sp macro="" textlink="">
      <xdr:nvSpPr>
        <xdr:cNvPr id="137" name="テキスト ボックス 136"/>
        <xdr:cNvSpPr txBox="1"/>
      </xdr:nvSpPr>
      <xdr:spPr>
        <a:xfrm>
          <a:off x="3225800" y="69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170250</xdr:rowOff>
    </xdr:from>
    <xdr:to>
      <xdr:col>2</xdr:col>
      <xdr:colOff>692150</xdr:colOff>
      <xdr:row>35</xdr:row>
      <xdr:rowOff>271850</xdr:rowOff>
    </xdr:to>
    <xdr:sp macro="" textlink="">
      <xdr:nvSpPr>
        <xdr:cNvPr id="138" name="円/楕円 137"/>
        <xdr:cNvSpPr/>
      </xdr:nvSpPr>
      <xdr:spPr bwMode="auto">
        <a:xfrm>
          <a:off x="2857500" y="678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256627</xdr:rowOff>
    </xdr:from>
    <xdr:ext cx="762000" cy="259045"/>
    <xdr:sp macro="" textlink="">
      <xdr:nvSpPr>
        <xdr:cNvPr id="139" name="テキスト ボックス 138"/>
        <xdr:cNvSpPr txBox="1"/>
      </xdr:nvSpPr>
      <xdr:spPr>
        <a:xfrm>
          <a:off x="2527300" y="68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151302</xdr:rowOff>
    </xdr:from>
    <xdr:to>
      <xdr:col>6</xdr:col>
      <xdr:colOff>511175</xdr:colOff>
      <xdr:row>35</xdr:row>
      <xdr:rowOff>169723</xdr:rowOff>
    </xdr:to>
    <xdr:cxnSp macro="">
      <xdr:nvCxnSpPr>
        <xdr:cNvPr id="61" name="直線コネクタ 60"/>
        <xdr:cNvCxnSpPr/>
      </xdr:nvCxnSpPr>
      <xdr:spPr>
        <a:xfrm flipV="1">
          <a:off x="3797300" y="6152052"/>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160007</xdr:rowOff>
    </xdr:from>
    <xdr:to>
      <xdr:col>5</xdr:col>
      <xdr:colOff>358775</xdr:colOff>
      <xdr:row>35</xdr:row>
      <xdr:rowOff>169723</xdr:rowOff>
    </xdr:to>
    <xdr:cxnSp macro="">
      <xdr:nvCxnSpPr>
        <xdr:cNvPr id="64" name="直線コネクタ 63"/>
        <xdr:cNvCxnSpPr/>
      </xdr:nvCxnSpPr>
      <xdr:spPr>
        <a:xfrm>
          <a:off x="2908300" y="616075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160007</xdr:rowOff>
    </xdr:from>
    <xdr:to>
      <xdr:col>4</xdr:col>
      <xdr:colOff>155575</xdr:colOff>
      <xdr:row>36</xdr:row>
      <xdr:rowOff>75521</xdr:rowOff>
    </xdr:to>
    <xdr:cxnSp macro="">
      <xdr:nvCxnSpPr>
        <xdr:cNvPr id="67" name="直線コネクタ 66"/>
        <xdr:cNvCxnSpPr/>
      </xdr:nvCxnSpPr>
      <xdr:spPr>
        <a:xfrm flipV="1">
          <a:off x="2019300" y="6160757"/>
          <a:ext cx="889000" cy="8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16675</xdr:rowOff>
    </xdr:from>
    <xdr:to>
      <xdr:col>2</xdr:col>
      <xdr:colOff>638175</xdr:colOff>
      <xdr:row>36</xdr:row>
      <xdr:rowOff>75521</xdr:rowOff>
    </xdr:to>
    <xdr:cxnSp macro="">
      <xdr:nvCxnSpPr>
        <xdr:cNvPr id="70" name="直線コネクタ 69"/>
        <xdr:cNvCxnSpPr/>
      </xdr:nvCxnSpPr>
      <xdr:spPr>
        <a:xfrm>
          <a:off x="1130300" y="6188875"/>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100502</xdr:rowOff>
    </xdr:from>
    <xdr:to>
      <xdr:col>6</xdr:col>
      <xdr:colOff>561975</xdr:colOff>
      <xdr:row>36</xdr:row>
      <xdr:rowOff>30652</xdr:rowOff>
    </xdr:to>
    <xdr:sp macro="" textlink="">
      <xdr:nvSpPr>
        <xdr:cNvPr id="80" name="円/楕円 79"/>
        <xdr:cNvSpPr/>
      </xdr:nvSpPr>
      <xdr:spPr>
        <a:xfrm>
          <a:off x="4584700" y="6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123379</xdr:rowOff>
    </xdr:from>
    <xdr:ext cx="534377" cy="259045"/>
    <xdr:sp macro="" textlink="">
      <xdr:nvSpPr>
        <xdr:cNvPr id="81" name="人件費該当値テキスト"/>
        <xdr:cNvSpPr txBox="1"/>
      </xdr:nvSpPr>
      <xdr:spPr>
        <a:xfrm>
          <a:off x="4686300" y="59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118923</xdr:rowOff>
    </xdr:from>
    <xdr:to>
      <xdr:col>5</xdr:col>
      <xdr:colOff>409575</xdr:colOff>
      <xdr:row>36</xdr:row>
      <xdr:rowOff>49073</xdr:rowOff>
    </xdr:to>
    <xdr:sp macro="" textlink="">
      <xdr:nvSpPr>
        <xdr:cNvPr id="82" name="円/楕円 81"/>
        <xdr:cNvSpPr/>
      </xdr:nvSpPr>
      <xdr:spPr>
        <a:xfrm>
          <a:off x="3746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65600</xdr:rowOff>
    </xdr:from>
    <xdr:ext cx="534377" cy="259045"/>
    <xdr:sp macro="" textlink="">
      <xdr:nvSpPr>
        <xdr:cNvPr id="83" name="テキスト ボックス 82"/>
        <xdr:cNvSpPr txBox="1"/>
      </xdr:nvSpPr>
      <xdr:spPr>
        <a:xfrm>
          <a:off x="3530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109207</xdr:rowOff>
    </xdr:from>
    <xdr:to>
      <xdr:col>4</xdr:col>
      <xdr:colOff>206375</xdr:colOff>
      <xdr:row>36</xdr:row>
      <xdr:rowOff>39357</xdr:rowOff>
    </xdr:to>
    <xdr:sp macro="" textlink="">
      <xdr:nvSpPr>
        <xdr:cNvPr id="84" name="円/楕円 83"/>
        <xdr:cNvSpPr/>
      </xdr:nvSpPr>
      <xdr:spPr>
        <a:xfrm>
          <a:off x="2857500" y="61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55884</xdr:rowOff>
    </xdr:from>
    <xdr:ext cx="534377" cy="259045"/>
    <xdr:sp macro="" textlink="">
      <xdr:nvSpPr>
        <xdr:cNvPr id="85" name="テキスト ボックス 84"/>
        <xdr:cNvSpPr txBox="1"/>
      </xdr:nvSpPr>
      <xdr:spPr>
        <a:xfrm>
          <a:off x="2641111" y="58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24721</xdr:rowOff>
    </xdr:from>
    <xdr:to>
      <xdr:col>3</xdr:col>
      <xdr:colOff>3175</xdr:colOff>
      <xdr:row>36</xdr:row>
      <xdr:rowOff>126321</xdr:rowOff>
    </xdr:to>
    <xdr:sp macro="" textlink="">
      <xdr:nvSpPr>
        <xdr:cNvPr id="86" name="円/楕円 85"/>
        <xdr:cNvSpPr/>
      </xdr:nvSpPr>
      <xdr:spPr>
        <a:xfrm>
          <a:off x="1968500" y="6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142848</xdr:rowOff>
    </xdr:from>
    <xdr:ext cx="534377" cy="259045"/>
    <xdr:sp macro="" textlink="">
      <xdr:nvSpPr>
        <xdr:cNvPr id="87" name="テキスト ボックス 86"/>
        <xdr:cNvSpPr txBox="1"/>
      </xdr:nvSpPr>
      <xdr:spPr>
        <a:xfrm>
          <a:off x="1752111" y="59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137325</xdr:rowOff>
    </xdr:from>
    <xdr:to>
      <xdr:col>1</xdr:col>
      <xdr:colOff>485775</xdr:colOff>
      <xdr:row>36</xdr:row>
      <xdr:rowOff>67475</xdr:rowOff>
    </xdr:to>
    <xdr:sp macro="" textlink="">
      <xdr:nvSpPr>
        <xdr:cNvPr id="88" name="円/楕円 87"/>
        <xdr:cNvSpPr/>
      </xdr:nvSpPr>
      <xdr:spPr>
        <a:xfrm>
          <a:off x="1079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84002</xdr:rowOff>
    </xdr:from>
    <xdr:ext cx="534377" cy="259045"/>
    <xdr:sp macro="" textlink="">
      <xdr:nvSpPr>
        <xdr:cNvPr id="89" name="テキスト ボックス 88"/>
        <xdr:cNvSpPr txBox="1"/>
      </xdr:nvSpPr>
      <xdr:spPr>
        <a:xfrm>
          <a:off x="863111" y="59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140312</xdr:rowOff>
    </xdr:from>
    <xdr:to>
      <xdr:col>6</xdr:col>
      <xdr:colOff>511175</xdr:colOff>
      <xdr:row>58</xdr:row>
      <xdr:rowOff>141515</xdr:rowOff>
    </xdr:to>
    <xdr:cxnSp macro="">
      <xdr:nvCxnSpPr>
        <xdr:cNvPr id="118" name="直線コネクタ 117"/>
        <xdr:cNvCxnSpPr/>
      </xdr:nvCxnSpPr>
      <xdr:spPr>
        <a:xfrm flipV="1">
          <a:off x="3797300" y="10084412"/>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141515</xdr:rowOff>
    </xdr:from>
    <xdr:to>
      <xdr:col>5</xdr:col>
      <xdr:colOff>358775</xdr:colOff>
      <xdr:row>58</xdr:row>
      <xdr:rowOff>143534</xdr:rowOff>
    </xdr:to>
    <xdr:cxnSp macro="">
      <xdr:nvCxnSpPr>
        <xdr:cNvPr id="121" name="直線コネクタ 120"/>
        <xdr:cNvCxnSpPr/>
      </xdr:nvCxnSpPr>
      <xdr:spPr>
        <a:xfrm flipV="1">
          <a:off x="2908300" y="1008561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143534</xdr:rowOff>
    </xdr:from>
    <xdr:to>
      <xdr:col>4</xdr:col>
      <xdr:colOff>155575</xdr:colOff>
      <xdr:row>58</xdr:row>
      <xdr:rowOff>148469</xdr:rowOff>
    </xdr:to>
    <xdr:cxnSp macro="">
      <xdr:nvCxnSpPr>
        <xdr:cNvPr id="124" name="直線コネクタ 123"/>
        <xdr:cNvCxnSpPr/>
      </xdr:nvCxnSpPr>
      <xdr:spPr>
        <a:xfrm flipV="1">
          <a:off x="2019300" y="10087634"/>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148469</xdr:rowOff>
    </xdr:from>
    <xdr:to>
      <xdr:col>2</xdr:col>
      <xdr:colOff>638175</xdr:colOff>
      <xdr:row>58</xdr:row>
      <xdr:rowOff>151181</xdr:rowOff>
    </xdr:to>
    <xdr:cxnSp macro="">
      <xdr:nvCxnSpPr>
        <xdr:cNvPr id="127" name="直線コネクタ 126"/>
        <xdr:cNvCxnSpPr/>
      </xdr:nvCxnSpPr>
      <xdr:spPr>
        <a:xfrm flipV="1">
          <a:off x="1130300" y="10092569"/>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89512</xdr:rowOff>
    </xdr:from>
    <xdr:to>
      <xdr:col>6</xdr:col>
      <xdr:colOff>561975</xdr:colOff>
      <xdr:row>59</xdr:row>
      <xdr:rowOff>19662</xdr:rowOff>
    </xdr:to>
    <xdr:sp macro="" textlink="">
      <xdr:nvSpPr>
        <xdr:cNvPr id="137" name="円/楕円 136"/>
        <xdr:cNvSpPr/>
      </xdr:nvSpPr>
      <xdr:spPr>
        <a:xfrm>
          <a:off x="4584700" y="100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90715</xdr:rowOff>
    </xdr:from>
    <xdr:to>
      <xdr:col>5</xdr:col>
      <xdr:colOff>409575</xdr:colOff>
      <xdr:row>59</xdr:row>
      <xdr:rowOff>20865</xdr:rowOff>
    </xdr:to>
    <xdr:sp macro="" textlink="">
      <xdr:nvSpPr>
        <xdr:cNvPr id="139" name="円/楕円 138"/>
        <xdr:cNvSpPr/>
      </xdr:nvSpPr>
      <xdr:spPr>
        <a:xfrm>
          <a:off x="3746500" y="100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11992</xdr:rowOff>
    </xdr:from>
    <xdr:ext cx="534377" cy="259045"/>
    <xdr:sp macro="" textlink="">
      <xdr:nvSpPr>
        <xdr:cNvPr id="140" name="テキスト ボックス 139"/>
        <xdr:cNvSpPr txBox="1"/>
      </xdr:nvSpPr>
      <xdr:spPr>
        <a:xfrm>
          <a:off x="3530111" y="101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92734</xdr:rowOff>
    </xdr:from>
    <xdr:to>
      <xdr:col>4</xdr:col>
      <xdr:colOff>206375</xdr:colOff>
      <xdr:row>59</xdr:row>
      <xdr:rowOff>22884</xdr:rowOff>
    </xdr:to>
    <xdr:sp macro="" textlink="">
      <xdr:nvSpPr>
        <xdr:cNvPr id="141" name="円/楕円 140"/>
        <xdr:cNvSpPr/>
      </xdr:nvSpPr>
      <xdr:spPr>
        <a:xfrm>
          <a:off x="2857500" y="100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39411</xdr:rowOff>
    </xdr:from>
    <xdr:ext cx="534377" cy="259045"/>
    <xdr:sp macro="" textlink="">
      <xdr:nvSpPr>
        <xdr:cNvPr id="142" name="テキスト ボックス 141"/>
        <xdr:cNvSpPr txBox="1"/>
      </xdr:nvSpPr>
      <xdr:spPr>
        <a:xfrm>
          <a:off x="2641111" y="98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97669</xdr:rowOff>
    </xdr:from>
    <xdr:to>
      <xdr:col>3</xdr:col>
      <xdr:colOff>3175</xdr:colOff>
      <xdr:row>59</xdr:row>
      <xdr:rowOff>27819</xdr:rowOff>
    </xdr:to>
    <xdr:sp macro="" textlink="">
      <xdr:nvSpPr>
        <xdr:cNvPr id="143" name="円/楕円 142"/>
        <xdr:cNvSpPr/>
      </xdr:nvSpPr>
      <xdr:spPr>
        <a:xfrm>
          <a:off x="1968500" y="100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44346</xdr:rowOff>
    </xdr:from>
    <xdr:ext cx="534377" cy="259045"/>
    <xdr:sp macro="" textlink="">
      <xdr:nvSpPr>
        <xdr:cNvPr id="144" name="テキスト ボックス 143"/>
        <xdr:cNvSpPr txBox="1"/>
      </xdr:nvSpPr>
      <xdr:spPr>
        <a:xfrm>
          <a:off x="1752111" y="98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100381</xdr:rowOff>
    </xdr:from>
    <xdr:to>
      <xdr:col>1</xdr:col>
      <xdr:colOff>485775</xdr:colOff>
      <xdr:row>59</xdr:row>
      <xdr:rowOff>30531</xdr:rowOff>
    </xdr:to>
    <xdr:sp macro="" textlink="">
      <xdr:nvSpPr>
        <xdr:cNvPr id="145" name="円/楕円 144"/>
        <xdr:cNvSpPr/>
      </xdr:nvSpPr>
      <xdr:spPr>
        <a:xfrm>
          <a:off x="1079500" y="100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47058</xdr:rowOff>
    </xdr:from>
    <xdr:ext cx="534377" cy="259045"/>
    <xdr:sp macro="" textlink="">
      <xdr:nvSpPr>
        <xdr:cNvPr id="146" name="テキスト ボックス 145"/>
        <xdr:cNvSpPr txBox="1"/>
      </xdr:nvSpPr>
      <xdr:spPr>
        <a:xfrm>
          <a:off x="863111" y="98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67963</xdr:rowOff>
    </xdr:from>
    <xdr:to>
      <xdr:col>6</xdr:col>
      <xdr:colOff>511175</xdr:colOff>
      <xdr:row>77</xdr:row>
      <xdr:rowOff>149062</xdr:rowOff>
    </xdr:to>
    <xdr:cxnSp macro="">
      <xdr:nvCxnSpPr>
        <xdr:cNvPr id="177" name="直線コネクタ 176"/>
        <xdr:cNvCxnSpPr/>
      </xdr:nvCxnSpPr>
      <xdr:spPr>
        <a:xfrm flipV="1">
          <a:off x="3797300" y="13269613"/>
          <a:ext cx="8382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149062</xdr:rowOff>
    </xdr:from>
    <xdr:to>
      <xdr:col>5</xdr:col>
      <xdr:colOff>358775</xdr:colOff>
      <xdr:row>78</xdr:row>
      <xdr:rowOff>13534</xdr:rowOff>
    </xdr:to>
    <xdr:cxnSp macro="">
      <xdr:nvCxnSpPr>
        <xdr:cNvPr id="180" name="直線コネクタ 179"/>
        <xdr:cNvCxnSpPr/>
      </xdr:nvCxnSpPr>
      <xdr:spPr>
        <a:xfrm flipV="1">
          <a:off x="2908300" y="1335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13534</xdr:rowOff>
    </xdr:from>
    <xdr:to>
      <xdr:col>4</xdr:col>
      <xdr:colOff>155575</xdr:colOff>
      <xdr:row>78</xdr:row>
      <xdr:rowOff>113792</xdr:rowOff>
    </xdr:to>
    <xdr:cxnSp macro="">
      <xdr:nvCxnSpPr>
        <xdr:cNvPr id="183" name="直線コネクタ 182"/>
        <xdr:cNvCxnSpPr/>
      </xdr:nvCxnSpPr>
      <xdr:spPr>
        <a:xfrm flipV="1">
          <a:off x="2019300" y="13386634"/>
          <a:ext cx="889000" cy="10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96157</xdr:rowOff>
    </xdr:from>
    <xdr:to>
      <xdr:col>2</xdr:col>
      <xdr:colOff>638175</xdr:colOff>
      <xdr:row>78</xdr:row>
      <xdr:rowOff>113792</xdr:rowOff>
    </xdr:to>
    <xdr:cxnSp macro="">
      <xdr:nvCxnSpPr>
        <xdr:cNvPr id="186" name="直線コネクタ 185"/>
        <xdr:cNvCxnSpPr/>
      </xdr:nvCxnSpPr>
      <xdr:spPr>
        <a:xfrm>
          <a:off x="1130300" y="13469257"/>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17163</xdr:rowOff>
    </xdr:from>
    <xdr:to>
      <xdr:col>6</xdr:col>
      <xdr:colOff>561975</xdr:colOff>
      <xdr:row>77</xdr:row>
      <xdr:rowOff>118763</xdr:rowOff>
    </xdr:to>
    <xdr:sp macro="" textlink="">
      <xdr:nvSpPr>
        <xdr:cNvPr id="196" name="円/楕円 195"/>
        <xdr:cNvSpPr/>
      </xdr:nvSpPr>
      <xdr:spPr>
        <a:xfrm>
          <a:off x="4584700" y="132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167040</xdr:rowOff>
    </xdr:from>
    <xdr:ext cx="469744" cy="259045"/>
    <xdr:sp macro="" textlink="">
      <xdr:nvSpPr>
        <xdr:cNvPr id="197" name="維持補修費該当値テキスト"/>
        <xdr:cNvSpPr txBox="1"/>
      </xdr:nvSpPr>
      <xdr:spPr>
        <a:xfrm>
          <a:off x="4686300"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98262</xdr:rowOff>
    </xdr:from>
    <xdr:to>
      <xdr:col>5</xdr:col>
      <xdr:colOff>409575</xdr:colOff>
      <xdr:row>78</xdr:row>
      <xdr:rowOff>28412</xdr:rowOff>
    </xdr:to>
    <xdr:sp macro="" textlink="">
      <xdr:nvSpPr>
        <xdr:cNvPr id="198" name="円/楕円 197"/>
        <xdr:cNvSpPr/>
      </xdr:nvSpPr>
      <xdr:spPr>
        <a:xfrm>
          <a:off x="3746500" y="13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19539</xdr:rowOff>
    </xdr:from>
    <xdr:ext cx="469744" cy="259045"/>
    <xdr:sp macro="" textlink="">
      <xdr:nvSpPr>
        <xdr:cNvPr id="199" name="テキスト ボックス 198"/>
        <xdr:cNvSpPr txBox="1"/>
      </xdr:nvSpPr>
      <xdr:spPr>
        <a:xfrm>
          <a:off x="3562427" y="133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134184</xdr:rowOff>
    </xdr:from>
    <xdr:to>
      <xdr:col>4</xdr:col>
      <xdr:colOff>206375</xdr:colOff>
      <xdr:row>78</xdr:row>
      <xdr:rowOff>64334</xdr:rowOff>
    </xdr:to>
    <xdr:sp macro="" textlink="">
      <xdr:nvSpPr>
        <xdr:cNvPr id="200" name="円/楕円 199"/>
        <xdr:cNvSpPr/>
      </xdr:nvSpPr>
      <xdr:spPr>
        <a:xfrm>
          <a:off x="2857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55461</xdr:rowOff>
    </xdr:from>
    <xdr:ext cx="469744" cy="259045"/>
    <xdr:sp macro="" textlink="">
      <xdr:nvSpPr>
        <xdr:cNvPr id="201" name="テキスト ボックス 200"/>
        <xdr:cNvSpPr txBox="1"/>
      </xdr:nvSpPr>
      <xdr:spPr>
        <a:xfrm>
          <a:off x="2673427"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62992</xdr:rowOff>
    </xdr:from>
    <xdr:to>
      <xdr:col>3</xdr:col>
      <xdr:colOff>3175</xdr:colOff>
      <xdr:row>78</xdr:row>
      <xdr:rowOff>164592</xdr:rowOff>
    </xdr:to>
    <xdr:sp macro="" textlink="">
      <xdr:nvSpPr>
        <xdr:cNvPr id="202" name="円/楕円 201"/>
        <xdr:cNvSpPr/>
      </xdr:nvSpPr>
      <xdr:spPr>
        <a:xfrm>
          <a:off x="1968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155719</xdr:rowOff>
    </xdr:from>
    <xdr:ext cx="469744" cy="259045"/>
    <xdr:sp macro="" textlink="">
      <xdr:nvSpPr>
        <xdr:cNvPr id="203" name="テキスト ボックス 202"/>
        <xdr:cNvSpPr txBox="1"/>
      </xdr:nvSpPr>
      <xdr:spPr>
        <a:xfrm>
          <a:off x="1784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45357</xdr:rowOff>
    </xdr:from>
    <xdr:to>
      <xdr:col>1</xdr:col>
      <xdr:colOff>485775</xdr:colOff>
      <xdr:row>78</xdr:row>
      <xdr:rowOff>146957</xdr:rowOff>
    </xdr:to>
    <xdr:sp macro="" textlink="">
      <xdr:nvSpPr>
        <xdr:cNvPr id="204" name="円/楕円 203"/>
        <xdr:cNvSpPr/>
      </xdr:nvSpPr>
      <xdr:spPr>
        <a:xfrm>
          <a:off x="1079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138084</xdr:rowOff>
    </xdr:from>
    <xdr:ext cx="469744" cy="259045"/>
    <xdr:sp macro="" textlink="">
      <xdr:nvSpPr>
        <xdr:cNvPr id="205" name="テキスト ボックス 204"/>
        <xdr:cNvSpPr txBox="1"/>
      </xdr:nvSpPr>
      <xdr:spPr>
        <a:xfrm>
          <a:off x="895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102850</xdr:rowOff>
    </xdr:from>
    <xdr:to>
      <xdr:col>6</xdr:col>
      <xdr:colOff>511175</xdr:colOff>
      <xdr:row>95</xdr:row>
      <xdr:rowOff>54432</xdr:rowOff>
    </xdr:to>
    <xdr:cxnSp macro="">
      <xdr:nvCxnSpPr>
        <xdr:cNvPr id="233" name="直線コネクタ 232"/>
        <xdr:cNvCxnSpPr/>
      </xdr:nvCxnSpPr>
      <xdr:spPr>
        <a:xfrm flipV="1">
          <a:off x="3797300" y="16219150"/>
          <a:ext cx="8382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54432</xdr:rowOff>
    </xdr:from>
    <xdr:to>
      <xdr:col>5</xdr:col>
      <xdr:colOff>358775</xdr:colOff>
      <xdr:row>95</xdr:row>
      <xdr:rowOff>125457</xdr:rowOff>
    </xdr:to>
    <xdr:cxnSp macro="">
      <xdr:nvCxnSpPr>
        <xdr:cNvPr id="236" name="直線コネクタ 235"/>
        <xdr:cNvCxnSpPr/>
      </xdr:nvCxnSpPr>
      <xdr:spPr>
        <a:xfrm flipV="1">
          <a:off x="2908300" y="16342182"/>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125457</xdr:rowOff>
    </xdr:from>
    <xdr:to>
      <xdr:col>4</xdr:col>
      <xdr:colOff>155575</xdr:colOff>
      <xdr:row>96</xdr:row>
      <xdr:rowOff>155885</xdr:rowOff>
    </xdr:to>
    <xdr:cxnSp macro="">
      <xdr:nvCxnSpPr>
        <xdr:cNvPr id="239" name="直線コネクタ 238"/>
        <xdr:cNvCxnSpPr/>
      </xdr:nvCxnSpPr>
      <xdr:spPr>
        <a:xfrm flipV="1">
          <a:off x="2019300" y="16413207"/>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155885</xdr:rowOff>
    </xdr:from>
    <xdr:to>
      <xdr:col>2</xdr:col>
      <xdr:colOff>638175</xdr:colOff>
      <xdr:row>97</xdr:row>
      <xdr:rowOff>9719</xdr:rowOff>
    </xdr:to>
    <xdr:cxnSp macro="">
      <xdr:nvCxnSpPr>
        <xdr:cNvPr id="242" name="直線コネクタ 241"/>
        <xdr:cNvCxnSpPr/>
      </xdr:nvCxnSpPr>
      <xdr:spPr>
        <a:xfrm flipV="1">
          <a:off x="1130300" y="16615085"/>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52050</xdr:rowOff>
    </xdr:from>
    <xdr:to>
      <xdr:col>6</xdr:col>
      <xdr:colOff>561975</xdr:colOff>
      <xdr:row>94</xdr:row>
      <xdr:rowOff>153650</xdr:rowOff>
    </xdr:to>
    <xdr:sp macro="" textlink="">
      <xdr:nvSpPr>
        <xdr:cNvPr id="252" name="円/楕円 251"/>
        <xdr:cNvSpPr/>
      </xdr:nvSpPr>
      <xdr:spPr>
        <a:xfrm>
          <a:off x="4584700" y="161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74927</xdr:rowOff>
    </xdr:from>
    <xdr:ext cx="534377" cy="259045"/>
    <xdr:sp macro="" textlink="">
      <xdr:nvSpPr>
        <xdr:cNvPr id="253" name="扶助費該当値テキスト"/>
        <xdr:cNvSpPr txBox="1"/>
      </xdr:nvSpPr>
      <xdr:spPr>
        <a:xfrm>
          <a:off x="4686300" y="16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3632</xdr:rowOff>
    </xdr:from>
    <xdr:to>
      <xdr:col>5</xdr:col>
      <xdr:colOff>409575</xdr:colOff>
      <xdr:row>95</xdr:row>
      <xdr:rowOff>105232</xdr:rowOff>
    </xdr:to>
    <xdr:sp macro="" textlink="">
      <xdr:nvSpPr>
        <xdr:cNvPr id="254" name="円/楕円 253"/>
        <xdr:cNvSpPr/>
      </xdr:nvSpPr>
      <xdr:spPr>
        <a:xfrm>
          <a:off x="3746500" y="162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121759</xdr:rowOff>
    </xdr:from>
    <xdr:ext cx="534377" cy="259045"/>
    <xdr:sp macro="" textlink="">
      <xdr:nvSpPr>
        <xdr:cNvPr id="255" name="テキスト ボックス 254"/>
        <xdr:cNvSpPr txBox="1"/>
      </xdr:nvSpPr>
      <xdr:spPr>
        <a:xfrm>
          <a:off x="3530111" y="160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74657</xdr:rowOff>
    </xdr:from>
    <xdr:to>
      <xdr:col>4</xdr:col>
      <xdr:colOff>206375</xdr:colOff>
      <xdr:row>96</xdr:row>
      <xdr:rowOff>4807</xdr:rowOff>
    </xdr:to>
    <xdr:sp macro="" textlink="">
      <xdr:nvSpPr>
        <xdr:cNvPr id="256" name="円/楕円 255"/>
        <xdr:cNvSpPr/>
      </xdr:nvSpPr>
      <xdr:spPr>
        <a:xfrm>
          <a:off x="2857500" y="163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21334</xdr:rowOff>
    </xdr:from>
    <xdr:ext cx="534377" cy="259045"/>
    <xdr:sp macro="" textlink="">
      <xdr:nvSpPr>
        <xdr:cNvPr id="257" name="テキスト ボックス 256"/>
        <xdr:cNvSpPr txBox="1"/>
      </xdr:nvSpPr>
      <xdr:spPr>
        <a:xfrm>
          <a:off x="2641111" y="161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105085</xdr:rowOff>
    </xdr:from>
    <xdr:to>
      <xdr:col>3</xdr:col>
      <xdr:colOff>3175</xdr:colOff>
      <xdr:row>97</xdr:row>
      <xdr:rowOff>35235</xdr:rowOff>
    </xdr:to>
    <xdr:sp macro="" textlink="">
      <xdr:nvSpPr>
        <xdr:cNvPr id="258" name="円/楕円 257"/>
        <xdr:cNvSpPr/>
      </xdr:nvSpPr>
      <xdr:spPr>
        <a:xfrm>
          <a:off x="1968500" y="165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51762</xdr:rowOff>
    </xdr:from>
    <xdr:ext cx="534377" cy="259045"/>
    <xdr:sp macro="" textlink="">
      <xdr:nvSpPr>
        <xdr:cNvPr id="259" name="テキスト ボックス 258"/>
        <xdr:cNvSpPr txBox="1"/>
      </xdr:nvSpPr>
      <xdr:spPr>
        <a:xfrm>
          <a:off x="1752111" y="163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130369</xdr:rowOff>
    </xdr:from>
    <xdr:to>
      <xdr:col>1</xdr:col>
      <xdr:colOff>485775</xdr:colOff>
      <xdr:row>97</xdr:row>
      <xdr:rowOff>60519</xdr:rowOff>
    </xdr:to>
    <xdr:sp macro="" textlink="">
      <xdr:nvSpPr>
        <xdr:cNvPr id="260" name="円/楕円 259"/>
        <xdr:cNvSpPr/>
      </xdr:nvSpPr>
      <xdr:spPr>
        <a:xfrm>
          <a:off x="1079500" y="165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77046</xdr:rowOff>
    </xdr:from>
    <xdr:ext cx="534377" cy="259045"/>
    <xdr:sp macro="" textlink="">
      <xdr:nvSpPr>
        <xdr:cNvPr id="261" name="テキスト ボックス 260"/>
        <xdr:cNvSpPr txBox="1"/>
      </xdr:nvSpPr>
      <xdr:spPr>
        <a:xfrm>
          <a:off x="863111" y="163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141708</xdr:rowOff>
    </xdr:from>
    <xdr:to>
      <xdr:col>15</xdr:col>
      <xdr:colOff>180975</xdr:colOff>
      <xdr:row>36</xdr:row>
      <xdr:rowOff>148534</xdr:rowOff>
    </xdr:to>
    <xdr:cxnSp macro="">
      <xdr:nvCxnSpPr>
        <xdr:cNvPr id="293" name="直線コネクタ 292"/>
        <xdr:cNvCxnSpPr/>
      </xdr:nvCxnSpPr>
      <xdr:spPr>
        <a:xfrm flipV="1">
          <a:off x="9639300" y="6313908"/>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148534</xdr:rowOff>
    </xdr:from>
    <xdr:to>
      <xdr:col>14</xdr:col>
      <xdr:colOff>28575</xdr:colOff>
      <xdr:row>37</xdr:row>
      <xdr:rowOff>4140</xdr:rowOff>
    </xdr:to>
    <xdr:cxnSp macro="">
      <xdr:nvCxnSpPr>
        <xdr:cNvPr id="296" name="直線コネクタ 295"/>
        <xdr:cNvCxnSpPr/>
      </xdr:nvCxnSpPr>
      <xdr:spPr>
        <a:xfrm flipV="1">
          <a:off x="8750300" y="6320734"/>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4140</xdr:rowOff>
    </xdr:from>
    <xdr:to>
      <xdr:col>12</xdr:col>
      <xdr:colOff>511175</xdr:colOff>
      <xdr:row>37</xdr:row>
      <xdr:rowOff>53093</xdr:rowOff>
    </xdr:to>
    <xdr:cxnSp macro="">
      <xdr:nvCxnSpPr>
        <xdr:cNvPr id="299" name="直線コネクタ 298"/>
        <xdr:cNvCxnSpPr/>
      </xdr:nvCxnSpPr>
      <xdr:spPr>
        <a:xfrm flipV="1">
          <a:off x="7861300" y="6347790"/>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20959</xdr:rowOff>
    </xdr:from>
    <xdr:to>
      <xdr:col>11</xdr:col>
      <xdr:colOff>307975</xdr:colOff>
      <xdr:row>37</xdr:row>
      <xdr:rowOff>53093</xdr:rowOff>
    </xdr:to>
    <xdr:cxnSp macro="">
      <xdr:nvCxnSpPr>
        <xdr:cNvPr id="302" name="直線コネクタ 301"/>
        <xdr:cNvCxnSpPr/>
      </xdr:nvCxnSpPr>
      <xdr:spPr>
        <a:xfrm>
          <a:off x="6972300" y="6364609"/>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90908</xdr:rowOff>
    </xdr:from>
    <xdr:to>
      <xdr:col>15</xdr:col>
      <xdr:colOff>231775</xdr:colOff>
      <xdr:row>37</xdr:row>
      <xdr:rowOff>21058</xdr:rowOff>
    </xdr:to>
    <xdr:sp macro="" textlink="">
      <xdr:nvSpPr>
        <xdr:cNvPr id="312" name="円/楕円 311"/>
        <xdr:cNvSpPr/>
      </xdr:nvSpPr>
      <xdr:spPr>
        <a:xfrm>
          <a:off x="10426700" y="6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69335</xdr:rowOff>
    </xdr:from>
    <xdr:ext cx="534377" cy="259045"/>
    <xdr:sp macro="" textlink="">
      <xdr:nvSpPr>
        <xdr:cNvPr id="313" name="補助費等該当値テキスト"/>
        <xdr:cNvSpPr txBox="1"/>
      </xdr:nvSpPr>
      <xdr:spPr>
        <a:xfrm>
          <a:off x="10528300" y="62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97734</xdr:rowOff>
    </xdr:from>
    <xdr:to>
      <xdr:col>14</xdr:col>
      <xdr:colOff>79375</xdr:colOff>
      <xdr:row>37</xdr:row>
      <xdr:rowOff>27884</xdr:rowOff>
    </xdr:to>
    <xdr:sp macro="" textlink="">
      <xdr:nvSpPr>
        <xdr:cNvPr id="314" name="円/楕円 313"/>
        <xdr:cNvSpPr/>
      </xdr:nvSpPr>
      <xdr:spPr>
        <a:xfrm>
          <a:off x="9588500" y="6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19011</xdr:rowOff>
    </xdr:from>
    <xdr:ext cx="534377" cy="259045"/>
    <xdr:sp macro="" textlink="">
      <xdr:nvSpPr>
        <xdr:cNvPr id="315" name="テキスト ボックス 314"/>
        <xdr:cNvSpPr txBox="1"/>
      </xdr:nvSpPr>
      <xdr:spPr>
        <a:xfrm>
          <a:off x="9372111" y="6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124790</xdr:rowOff>
    </xdr:from>
    <xdr:to>
      <xdr:col>12</xdr:col>
      <xdr:colOff>561975</xdr:colOff>
      <xdr:row>37</xdr:row>
      <xdr:rowOff>54940</xdr:rowOff>
    </xdr:to>
    <xdr:sp macro="" textlink="">
      <xdr:nvSpPr>
        <xdr:cNvPr id="316" name="円/楕円 315"/>
        <xdr:cNvSpPr/>
      </xdr:nvSpPr>
      <xdr:spPr>
        <a:xfrm>
          <a:off x="8699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46067</xdr:rowOff>
    </xdr:from>
    <xdr:ext cx="534377" cy="259045"/>
    <xdr:sp macro="" textlink="">
      <xdr:nvSpPr>
        <xdr:cNvPr id="317" name="テキスト ボックス 316"/>
        <xdr:cNvSpPr txBox="1"/>
      </xdr:nvSpPr>
      <xdr:spPr>
        <a:xfrm>
          <a:off x="8483111" y="63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2293</xdr:rowOff>
    </xdr:from>
    <xdr:to>
      <xdr:col>11</xdr:col>
      <xdr:colOff>358775</xdr:colOff>
      <xdr:row>37</xdr:row>
      <xdr:rowOff>103893</xdr:rowOff>
    </xdr:to>
    <xdr:sp macro="" textlink="">
      <xdr:nvSpPr>
        <xdr:cNvPr id="318" name="円/楕円 317"/>
        <xdr:cNvSpPr/>
      </xdr:nvSpPr>
      <xdr:spPr>
        <a:xfrm>
          <a:off x="7810500" y="6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95020</xdr:rowOff>
    </xdr:from>
    <xdr:ext cx="534377" cy="259045"/>
    <xdr:sp macro="" textlink="">
      <xdr:nvSpPr>
        <xdr:cNvPr id="319" name="テキスト ボックス 318"/>
        <xdr:cNvSpPr txBox="1"/>
      </xdr:nvSpPr>
      <xdr:spPr>
        <a:xfrm>
          <a:off x="7594111" y="64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141609</xdr:rowOff>
    </xdr:from>
    <xdr:to>
      <xdr:col>10</xdr:col>
      <xdr:colOff>155575</xdr:colOff>
      <xdr:row>37</xdr:row>
      <xdr:rowOff>71759</xdr:rowOff>
    </xdr:to>
    <xdr:sp macro="" textlink="">
      <xdr:nvSpPr>
        <xdr:cNvPr id="320" name="円/楕円 319"/>
        <xdr:cNvSpPr/>
      </xdr:nvSpPr>
      <xdr:spPr>
        <a:xfrm>
          <a:off x="6921500" y="63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88286</xdr:rowOff>
    </xdr:from>
    <xdr:ext cx="534377" cy="259045"/>
    <xdr:sp macro="" textlink="">
      <xdr:nvSpPr>
        <xdr:cNvPr id="321" name="テキスト ボックス 320"/>
        <xdr:cNvSpPr txBox="1"/>
      </xdr:nvSpPr>
      <xdr:spPr>
        <a:xfrm>
          <a:off x="6705111" y="60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1887</xdr:rowOff>
    </xdr:from>
    <xdr:to>
      <xdr:col>15</xdr:col>
      <xdr:colOff>180975</xdr:colOff>
      <xdr:row>57</xdr:row>
      <xdr:rowOff>21895</xdr:rowOff>
    </xdr:to>
    <xdr:cxnSp macro="">
      <xdr:nvCxnSpPr>
        <xdr:cNvPr id="352" name="直線コネクタ 351"/>
        <xdr:cNvCxnSpPr/>
      </xdr:nvCxnSpPr>
      <xdr:spPr>
        <a:xfrm flipV="1">
          <a:off x="9639300" y="9603087"/>
          <a:ext cx="8382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130861</xdr:rowOff>
    </xdr:from>
    <xdr:to>
      <xdr:col>14</xdr:col>
      <xdr:colOff>28575</xdr:colOff>
      <xdr:row>57</xdr:row>
      <xdr:rowOff>21895</xdr:rowOff>
    </xdr:to>
    <xdr:cxnSp macro="">
      <xdr:nvCxnSpPr>
        <xdr:cNvPr id="355" name="直線コネクタ 354"/>
        <xdr:cNvCxnSpPr/>
      </xdr:nvCxnSpPr>
      <xdr:spPr>
        <a:xfrm>
          <a:off x="8750300" y="9560611"/>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124003</xdr:rowOff>
    </xdr:from>
    <xdr:to>
      <xdr:col>12</xdr:col>
      <xdr:colOff>511175</xdr:colOff>
      <xdr:row>55</xdr:row>
      <xdr:rowOff>130861</xdr:rowOff>
    </xdr:to>
    <xdr:cxnSp macro="">
      <xdr:nvCxnSpPr>
        <xdr:cNvPr id="358" name="直線コネクタ 357"/>
        <xdr:cNvCxnSpPr/>
      </xdr:nvCxnSpPr>
      <xdr:spPr>
        <a:xfrm>
          <a:off x="7861300" y="9210853"/>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124003</xdr:rowOff>
    </xdr:from>
    <xdr:to>
      <xdr:col>11</xdr:col>
      <xdr:colOff>307975</xdr:colOff>
      <xdr:row>56</xdr:row>
      <xdr:rowOff>9213</xdr:rowOff>
    </xdr:to>
    <xdr:cxnSp macro="">
      <xdr:nvCxnSpPr>
        <xdr:cNvPr id="361" name="直線コネクタ 360"/>
        <xdr:cNvCxnSpPr/>
      </xdr:nvCxnSpPr>
      <xdr:spPr>
        <a:xfrm flipV="1">
          <a:off x="6972300" y="9210853"/>
          <a:ext cx="8890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63" name="テキスト ボックス 362"/>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65" name="テキスト ボックス 364"/>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122537</xdr:rowOff>
    </xdr:from>
    <xdr:to>
      <xdr:col>15</xdr:col>
      <xdr:colOff>231775</xdr:colOff>
      <xdr:row>56</xdr:row>
      <xdr:rowOff>52687</xdr:rowOff>
    </xdr:to>
    <xdr:sp macro="" textlink="">
      <xdr:nvSpPr>
        <xdr:cNvPr id="371" name="円/楕円 370"/>
        <xdr:cNvSpPr/>
      </xdr:nvSpPr>
      <xdr:spPr>
        <a:xfrm>
          <a:off x="104267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100964</xdr:rowOff>
    </xdr:from>
    <xdr:ext cx="534377" cy="259045"/>
    <xdr:sp macro="" textlink="">
      <xdr:nvSpPr>
        <xdr:cNvPr id="372" name="普通建設事業費該当値テキスト"/>
        <xdr:cNvSpPr txBox="1"/>
      </xdr:nvSpPr>
      <xdr:spPr>
        <a:xfrm>
          <a:off x="10528300" y="95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142545</xdr:rowOff>
    </xdr:from>
    <xdr:to>
      <xdr:col>14</xdr:col>
      <xdr:colOff>79375</xdr:colOff>
      <xdr:row>57</xdr:row>
      <xdr:rowOff>72695</xdr:rowOff>
    </xdr:to>
    <xdr:sp macro="" textlink="">
      <xdr:nvSpPr>
        <xdr:cNvPr id="373" name="円/楕円 372"/>
        <xdr:cNvSpPr/>
      </xdr:nvSpPr>
      <xdr:spPr>
        <a:xfrm>
          <a:off x="9588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63822</xdr:rowOff>
    </xdr:from>
    <xdr:ext cx="534377" cy="259045"/>
    <xdr:sp macro="" textlink="">
      <xdr:nvSpPr>
        <xdr:cNvPr id="374" name="テキスト ボックス 373"/>
        <xdr:cNvSpPr txBox="1"/>
      </xdr:nvSpPr>
      <xdr:spPr>
        <a:xfrm>
          <a:off x="9372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80061</xdr:rowOff>
    </xdr:from>
    <xdr:to>
      <xdr:col>12</xdr:col>
      <xdr:colOff>561975</xdr:colOff>
      <xdr:row>56</xdr:row>
      <xdr:rowOff>10211</xdr:rowOff>
    </xdr:to>
    <xdr:sp macro="" textlink="">
      <xdr:nvSpPr>
        <xdr:cNvPr id="375" name="円/楕円 374"/>
        <xdr:cNvSpPr/>
      </xdr:nvSpPr>
      <xdr:spPr>
        <a:xfrm>
          <a:off x="8699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26738</xdr:rowOff>
    </xdr:from>
    <xdr:ext cx="534377" cy="259045"/>
    <xdr:sp macro="" textlink="">
      <xdr:nvSpPr>
        <xdr:cNvPr id="376" name="テキスト ボックス 375"/>
        <xdr:cNvSpPr txBox="1"/>
      </xdr:nvSpPr>
      <xdr:spPr>
        <a:xfrm>
          <a:off x="8483111" y="92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73203</xdr:rowOff>
    </xdr:from>
    <xdr:to>
      <xdr:col>11</xdr:col>
      <xdr:colOff>358775</xdr:colOff>
      <xdr:row>54</xdr:row>
      <xdr:rowOff>3353</xdr:rowOff>
    </xdr:to>
    <xdr:sp macro="" textlink="">
      <xdr:nvSpPr>
        <xdr:cNvPr id="377" name="円/楕円 376"/>
        <xdr:cNvSpPr/>
      </xdr:nvSpPr>
      <xdr:spPr>
        <a:xfrm>
          <a:off x="7810500" y="9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19880</xdr:rowOff>
    </xdr:from>
    <xdr:ext cx="534377" cy="259045"/>
    <xdr:sp macro="" textlink="">
      <xdr:nvSpPr>
        <xdr:cNvPr id="378" name="テキスト ボックス 377"/>
        <xdr:cNvSpPr txBox="1"/>
      </xdr:nvSpPr>
      <xdr:spPr>
        <a:xfrm>
          <a:off x="7594111" y="8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129863</xdr:rowOff>
    </xdr:from>
    <xdr:to>
      <xdr:col>10</xdr:col>
      <xdr:colOff>155575</xdr:colOff>
      <xdr:row>56</xdr:row>
      <xdr:rowOff>60013</xdr:rowOff>
    </xdr:to>
    <xdr:sp macro="" textlink="">
      <xdr:nvSpPr>
        <xdr:cNvPr id="379" name="円/楕円 378"/>
        <xdr:cNvSpPr/>
      </xdr:nvSpPr>
      <xdr:spPr>
        <a:xfrm>
          <a:off x="6921500" y="95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76540</xdr:rowOff>
    </xdr:from>
    <xdr:ext cx="534377" cy="259045"/>
    <xdr:sp macro="" textlink="">
      <xdr:nvSpPr>
        <xdr:cNvPr id="380" name="テキスト ボックス 379"/>
        <xdr:cNvSpPr txBox="1"/>
      </xdr:nvSpPr>
      <xdr:spPr>
        <a:xfrm>
          <a:off x="6705111" y="93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40732</xdr:rowOff>
    </xdr:from>
    <xdr:to>
      <xdr:col>15</xdr:col>
      <xdr:colOff>180975</xdr:colOff>
      <xdr:row>78</xdr:row>
      <xdr:rowOff>84770</xdr:rowOff>
    </xdr:to>
    <xdr:cxnSp macro="">
      <xdr:nvCxnSpPr>
        <xdr:cNvPr id="411" name="直線コネクタ 410"/>
        <xdr:cNvCxnSpPr/>
      </xdr:nvCxnSpPr>
      <xdr:spPr>
        <a:xfrm flipV="1">
          <a:off x="9639300" y="13242382"/>
          <a:ext cx="838200" cy="2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147391</xdr:rowOff>
    </xdr:from>
    <xdr:to>
      <xdr:col>14</xdr:col>
      <xdr:colOff>28575</xdr:colOff>
      <xdr:row>78</xdr:row>
      <xdr:rowOff>84770</xdr:rowOff>
    </xdr:to>
    <xdr:cxnSp macro="">
      <xdr:nvCxnSpPr>
        <xdr:cNvPr id="414" name="直線コネクタ 413"/>
        <xdr:cNvCxnSpPr/>
      </xdr:nvCxnSpPr>
      <xdr:spPr>
        <a:xfrm>
          <a:off x="8750300" y="13349041"/>
          <a:ext cx="889000" cy="10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161382</xdr:rowOff>
    </xdr:from>
    <xdr:to>
      <xdr:col>15</xdr:col>
      <xdr:colOff>231775</xdr:colOff>
      <xdr:row>77</xdr:row>
      <xdr:rowOff>91532</xdr:rowOff>
    </xdr:to>
    <xdr:sp macro="" textlink="">
      <xdr:nvSpPr>
        <xdr:cNvPr id="424" name="円/楕円 423"/>
        <xdr:cNvSpPr/>
      </xdr:nvSpPr>
      <xdr:spPr>
        <a:xfrm>
          <a:off x="10426700" y="13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12809</xdr:rowOff>
    </xdr:from>
    <xdr:ext cx="534377" cy="259045"/>
    <xdr:sp macro="" textlink="">
      <xdr:nvSpPr>
        <xdr:cNvPr id="425" name="普通建設事業費 （ うち新規整備　）該当値テキスト"/>
        <xdr:cNvSpPr txBox="1"/>
      </xdr:nvSpPr>
      <xdr:spPr>
        <a:xfrm>
          <a:off x="10528300" y="13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33970</xdr:rowOff>
    </xdr:from>
    <xdr:to>
      <xdr:col>14</xdr:col>
      <xdr:colOff>79375</xdr:colOff>
      <xdr:row>78</xdr:row>
      <xdr:rowOff>135570</xdr:rowOff>
    </xdr:to>
    <xdr:sp macro="" textlink="">
      <xdr:nvSpPr>
        <xdr:cNvPr id="426" name="円/楕円 425"/>
        <xdr:cNvSpPr/>
      </xdr:nvSpPr>
      <xdr:spPr>
        <a:xfrm>
          <a:off x="9588500" y="134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126697</xdr:rowOff>
    </xdr:from>
    <xdr:ext cx="534377" cy="259045"/>
    <xdr:sp macro="" textlink="">
      <xdr:nvSpPr>
        <xdr:cNvPr id="427" name="テキスト ボックス 426"/>
        <xdr:cNvSpPr txBox="1"/>
      </xdr:nvSpPr>
      <xdr:spPr>
        <a:xfrm>
          <a:off x="9372111" y="134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96591</xdr:rowOff>
    </xdr:from>
    <xdr:to>
      <xdr:col>12</xdr:col>
      <xdr:colOff>561975</xdr:colOff>
      <xdr:row>78</xdr:row>
      <xdr:rowOff>26741</xdr:rowOff>
    </xdr:to>
    <xdr:sp macro="" textlink="">
      <xdr:nvSpPr>
        <xdr:cNvPr id="428" name="円/楕円 427"/>
        <xdr:cNvSpPr/>
      </xdr:nvSpPr>
      <xdr:spPr>
        <a:xfrm>
          <a:off x="8699500" y="13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17868</xdr:rowOff>
    </xdr:from>
    <xdr:ext cx="534377" cy="259045"/>
    <xdr:sp macro="" textlink="">
      <xdr:nvSpPr>
        <xdr:cNvPr id="429" name="テキスト ボックス 428"/>
        <xdr:cNvSpPr txBox="1"/>
      </xdr:nvSpPr>
      <xdr:spPr>
        <a:xfrm>
          <a:off x="8483111" y="133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118059</xdr:rowOff>
    </xdr:from>
    <xdr:to>
      <xdr:col>15</xdr:col>
      <xdr:colOff>180975</xdr:colOff>
      <xdr:row>97</xdr:row>
      <xdr:rowOff>155536</xdr:rowOff>
    </xdr:to>
    <xdr:cxnSp macro="">
      <xdr:nvCxnSpPr>
        <xdr:cNvPr id="458" name="直線コネクタ 457"/>
        <xdr:cNvCxnSpPr/>
      </xdr:nvCxnSpPr>
      <xdr:spPr>
        <a:xfrm flipV="1">
          <a:off x="9639300" y="16748709"/>
          <a:ext cx="8382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123786</xdr:rowOff>
    </xdr:from>
    <xdr:to>
      <xdr:col>14</xdr:col>
      <xdr:colOff>28575</xdr:colOff>
      <xdr:row>97</xdr:row>
      <xdr:rowOff>155536</xdr:rowOff>
    </xdr:to>
    <xdr:cxnSp macro="">
      <xdr:nvCxnSpPr>
        <xdr:cNvPr id="461" name="直線コネクタ 460"/>
        <xdr:cNvCxnSpPr/>
      </xdr:nvCxnSpPr>
      <xdr:spPr>
        <a:xfrm>
          <a:off x="8750300" y="16582986"/>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67259</xdr:rowOff>
    </xdr:from>
    <xdr:to>
      <xdr:col>15</xdr:col>
      <xdr:colOff>231775</xdr:colOff>
      <xdr:row>97</xdr:row>
      <xdr:rowOff>168859</xdr:rowOff>
    </xdr:to>
    <xdr:sp macro="" textlink="">
      <xdr:nvSpPr>
        <xdr:cNvPr id="471" name="円/楕円 470"/>
        <xdr:cNvSpPr/>
      </xdr:nvSpPr>
      <xdr:spPr>
        <a:xfrm>
          <a:off x="104267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45686</xdr:rowOff>
    </xdr:from>
    <xdr:ext cx="534377" cy="259045"/>
    <xdr:sp macro="" textlink="">
      <xdr:nvSpPr>
        <xdr:cNvPr id="472" name="普通建設事業費 （ うち更新整備　）該当値テキスト"/>
        <xdr:cNvSpPr txBox="1"/>
      </xdr:nvSpPr>
      <xdr:spPr>
        <a:xfrm>
          <a:off x="10528300" y="166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104736</xdr:rowOff>
    </xdr:from>
    <xdr:to>
      <xdr:col>14</xdr:col>
      <xdr:colOff>79375</xdr:colOff>
      <xdr:row>98</xdr:row>
      <xdr:rowOff>34886</xdr:rowOff>
    </xdr:to>
    <xdr:sp macro="" textlink="">
      <xdr:nvSpPr>
        <xdr:cNvPr id="473" name="円/楕円 472"/>
        <xdr:cNvSpPr/>
      </xdr:nvSpPr>
      <xdr:spPr>
        <a:xfrm>
          <a:off x="9588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26013</xdr:rowOff>
    </xdr:from>
    <xdr:ext cx="534377" cy="259045"/>
    <xdr:sp macro="" textlink="">
      <xdr:nvSpPr>
        <xdr:cNvPr id="474" name="テキスト ボックス 473"/>
        <xdr:cNvSpPr txBox="1"/>
      </xdr:nvSpPr>
      <xdr:spPr>
        <a:xfrm>
          <a:off x="9372111" y="168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72986</xdr:rowOff>
    </xdr:from>
    <xdr:to>
      <xdr:col>12</xdr:col>
      <xdr:colOff>561975</xdr:colOff>
      <xdr:row>97</xdr:row>
      <xdr:rowOff>3136</xdr:rowOff>
    </xdr:to>
    <xdr:sp macro="" textlink="">
      <xdr:nvSpPr>
        <xdr:cNvPr id="475" name="円/楕円 474"/>
        <xdr:cNvSpPr/>
      </xdr:nvSpPr>
      <xdr:spPr>
        <a:xfrm>
          <a:off x="8699500" y="16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19663</xdr:rowOff>
    </xdr:from>
    <xdr:ext cx="534377" cy="259045"/>
    <xdr:sp macro="" textlink="">
      <xdr:nvSpPr>
        <xdr:cNvPr id="476" name="テキスト ボックス 475"/>
        <xdr:cNvSpPr txBox="1"/>
      </xdr:nvSpPr>
      <xdr:spPr>
        <a:xfrm>
          <a:off x="8483111" y="163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25553</xdr:rowOff>
    </xdr:from>
    <xdr:to>
      <xdr:col>23</xdr:col>
      <xdr:colOff>517525</xdr:colOff>
      <xdr:row>39</xdr:row>
      <xdr:rowOff>44450</xdr:rowOff>
    </xdr:to>
    <xdr:cxnSp macro="">
      <xdr:nvCxnSpPr>
        <xdr:cNvPr id="505" name="直線コネクタ 504"/>
        <xdr:cNvCxnSpPr/>
      </xdr:nvCxnSpPr>
      <xdr:spPr>
        <a:xfrm>
          <a:off x="15481300" y="6712103"/>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89484</xdr:rowOff>
    </xdr:from>
    <xdr:to>
      <xdr:col>22</xdr:col>
      <xdr:colOff>365125</xdr:colOff>
      <xdr:row>39</xdr:row>
      <xdr:rowOff>25553</xdr:rowOff>
    </xdr:to>
    <xdr:cxnSp macro="">
      <xdr:nvCxnSpPr>
        <xdr:cNvPr id="508" name="直線コネクタ 507"/>
        <xdr:cNvCxnSpPr/>
      </xdr:nvCxnSpPr>
      <xdr:spPr>
        <a:xfrm>
          <a:off x="14592300" y="6604584"/>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39954</xdr:rowOff>
    </xdr:from>
    <xdr:to>
      <xdr:col>21</xdr:col>
      <xdr:colOff>161925</xdr:colOff>
      <xdr:row>38</xdr:row>
      <xdr:rowOff>89484</xdr:rowOff>
    </xdr:to>
    <xdr:cxnSp macro="">
      <xdr:nvCxnSpPr>
        <xdr:cNvPr id="511" name="直線コネクタ 510"/>
        <xdr:cNvCxnSpPr/>
      </xdr:nvCxnSpPr>
      <xdr:spPr>
        <a:xfrm>
          <a:off x="13703300" y="655505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39954</xdr:rowOff>
    </xdr:from>
    <xdr:to>
      <xdr:col>19</xdr:col>
      <xdr:colOff>644525</xdr:colOff>
      <xdr:row>38</xdr:row>
      <xdr:rowOff>66624</xdr:rowOff>
    </xdr:to>
    <xdr:cxnSp macro="">
      <xdr:nvCxnSpPr>
        <xdr:cNvPr id="514" name="直線コネクタ 513"/>
        <xdr:cNvCxnSpPr/>
      </xdr:nvCxnSpPr>
      <xdr:spPr>
        <a:xfrm flipV="1">
          <a:off x="12814300" y="655505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6" name="テキスト ボックス 515"/>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146203</xdr:rowOff>
    </xdr:from>
    <xdr:to>
      <xdr:col>22</xdr:col>
      <xdr:colOff>415925</xdr:colOff>
      <xdr:row>39</xdr:row>
      <xdr:rowOff>76353</xdr:rowOff>
    </xdr:to>
    <xdr:sp macro="" textlink="">
      <xdr:nvSpPr>
        <xdr:cNvPr id="526" name="円/楕円 525"/>
        <xdr:cNvSpPr/>
      </xdr:nvSpPr>
      <xdr:spPr>
        <a:xfrm>
          <a:off x="154305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67480</xdr:rowOff>
    </xdr:from>
    <xdr:ext cx="378565" cy="259045"/>
    <xdr:sp macro="" textlink="">
      <xdr:nvSpPr>
        <xdr:cNvPr id="527" name="テキスト ボックス 526"/>
        <xdr:cNvSpPr txBox="1"/>
      </xdr:nvSpPr>
      <xdr:spPr>
        <a:xfrm>
          <a:off x="15292017" y="67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38684</xdr:rowOff>
    </xdr:from>
    <xdr:to>
      <xdr:col>21</xdr:col>
      <xdr:colOff>212725</xdr:colOff>
      <xdr:row>38</xdr:row>
      <xdr:rowOff>140284</xdr:rowOff>
    </xdr:to>
    <xdr:sp macro="" textlink="">
      <xdr:nvSpPr>
        <xdr:cNvPr id="528" name="円/楕円 527"/>
        <xdr:cNvSpPr/>
      </xdr:nvSpPr>
      <xdr:spPr>
        <a:xfrm>
          <a:off x="14541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156811</xdr:rowOff>
    </xdr:from>
    <xdr:ext cx="469744" cy="259045"/>
    <xdr:sp macro="" textlink="">
      <xdr:nvSpPr>
        <xdr:cNvPr id="529" name="テキスト ボックス 528"/>
        <xdr:cNvSpPr txBox="1"/>
      </xdr:nvSpPr>
      <xdr:spPr>
        <a:xfrm>
          <a:off x="14357427"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160604</xdr:rowOff>
    </xdr:from>
    <xdr:to>
      <xdr:col>20</xdr:col>
      <xdr:colOff>9525</xdr:colOff>
      <xdr:row>38</xdr:row>
      <xdr:rowOff>90754</xdr:rowOff>
    </xdr:to>
    <xdr:sp macro="" textlink="">
      <xdr:nvSpPr>
        <xdr:cNvPr id="530" name="円/楕円 529"/>
        <xdr:cNvSpPr/>
      </xdr:nvSpPr>
      <xdr:spPr>
        <a:xfrm>
          <a:off x="13652500" y="65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107281</xdr:rowOff>
    </xdr:from>
    <xdr:ext cx="469744" cy="259045"/>
    <xdr:sp macro="" textlink="">
      <xdr:nvSpPr>
        <xdr:cNvPr id="531" name="テキスト ボックス 530"/>
        <xdr:cNvSpPr txBox="1"/>
      </xdr:nvSpPr>
      <xdr:spPr>
        <a:xfrm>
          <a:off x="13468427" y="62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15824</xdr:rowOff>
    </xdr:from>
    <xdr:to>
      <xdr:col>18</xdr:col>
      <xdr:colOff>492125</xdr:colOff>
      <xdr:row>38</xdr:row>
      <xdr:rowOff>117424</xdr:rowOff>
    </xdr:to>
    <xdr:sp macro="" textlink="">
      <xdr:nvSpPr>
        <xdr:cNvPr id="532" name="円/楕円 531"/>
        <xdr:cNvSpPr/>
      </xdr:nvSpPr>
      <xdr:spPr>
        <a:xfrm>
          <a:off x="12763500" y="65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108551</xdr:rowOff>
    </xdr:from>
    <xdr:ext cx="469744" cy="259045"/>
    <xdr:sp macro="" textlink="">
      <xdr:nvSpPr>
        <xdr:cNvPr id="533" name="テキスト ボックス 532"/>
        <xdr:cNvSpPr txBox="1"/>
      </xdr:nvSpPr>
      <xdr:spPr>
        <a:xfrm>
          <a:off x="12579427" y="66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170692</xdr:rowOff>
    </xdr:from>
    <xdr:to>
      <xdr:col>23</xdr:col>
      <xdr:colOff>517525</xdr:colOff>
      <xdr:row>77</xdr:row>
      <xdr:rowOff>3274</xdr:rowOff>
    </xdr:to>
    <xdr:cxnSp macro="">
      <xdr:nvCxnSpPr>
        <xdr:cNvPr id="613" name="直線コネクタ 612"/>
        <xdr:cNvCxnSpPr/>
      </xdr:nvCxnSpPr>
      <xdr:spPr>
        <a:xfrm flipV="1">
          <a:off x="15481300" y="1320089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3274</xdr:rowOff>
    </xdr:from>
    <xdr:to>
      <xdr:col>22</xdr:col>
      <xdr:colOff>365125</xdr:colOff>
      <xdr:row>77</xdr:row>
      <xdr:rowOff>27915</xdr:rowOff>
    </xdr:to>
    <xdr:cxnSp macro="">
      <xdr:nvCxnSpPr>
        <xdr:cNvPr id="616" name="直線コネクタ 615"/>
        <xdr:cNvCxnSpPr/>
      </xdr:nvCxnSpPr>
      <xdr:spPr>
        <a:xfrm flipV="1">
          <a:off x="14592300" y="13204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170218</xdr:rowOff>
    </xdr:from>
    <xdr:to>
      <xdr:col>21</xdr:col>
      <xdr:colOff>161925</xdr:colOff>
      <xdr:row>77</xdr:row>
      <xdr:rowOff>27915</xdr:rowOff>
    </xdr:to>
    <xdr:cxnSp macro="">
      <xdr:nvCxnSpPr>
        <xdr:cNvPr id="619" name="直線コネクタ 618"/>
        <xdr:cNvCxnSpPr/>
      </xdr:nvCxnSpPr>
      <xdr:spPr>
        <a:xfrm>
          <a:off x="13703300" y="13200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163948</xdr:rowOff>
    </xdr:from>
    <xdr:to>
      <xdr:col>19</xdr:col>
      <xdr:colOff>644525</xdr:colOff>
      <xdr:row>76</xdr:row>
      <xdr:rowOff>170218</xdr:rowOff>
    </xdr:to>
    <xdr:cxnSp macro="">
      <xdr:nvCxnSpPr>
        <xdr:cNvPr id="622" name="直線コネクタ 621"/>
        <xdr:cNvCxnSpPr/>
      </xdr:nvCxnSpPr>
      <xdr:spPr>
        <a:xfrm>
          <a:off x="12814300" y="13194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119892</xdr:rowOff>
    </xdr:from>
    <xdr:to>
      <xdr:col>23</xdr:col>
      <xdr:colOff>568325</xdr:colOff>
      <xdr:row>77</xdr:row>
      <xdr:rowOff>50042</xdr:rowOff>
    </xdr:to>
    <xdr:sp macro="" textlink="">
      <xdr:nvSpPr>
        <xdr:cNvPr id="632" name="円/楕円 631"/>
        <xdr:cNvSpPr/>
      </xdr:nvSpPr>
      <xdr:spPr>
        <a:xfrm>
          <a:off x="162687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98319</xdr:rowOff>
    </xdr:from>
    <xdr:ext cx="534377" cy="259045"/>
    <xdr:sp macro="" textlink="">
      <xdr:nvSpPr>
        <xdr:cNvPr id="633" name="公債費該当値テキスト"/>
        <xdr:cNvSpPr txBox="1"/>
      </xdr:nvSpPr>
      <xdr:spPr>
        <a:xfrm>
          <a:off x="16370300" y="131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123924</xdr:rowOff>
    </xdr:from>
    <xdr:to>
      <xdr:col>22</xdr:col>
      <xdr:colOff>415925</xdr:colOff>
      <xdr:row>77</xdr:row>
      <xdr:rowOff>54074</xdr:rowOff>
    </xdr:to>
    <xdr:sp macro="" textlink="">
      <xdr:nvSpPr>
        <xdr:cNvPr id="634" name="円/楕円 633"/>
        <xdr:cNvSpPr/>
      </xdr:nvSpPr>
      <xdr:spPr>
        <a:xfrm>
          <a:off x="15430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45201</xdr:rowOff>
    </xdr:from>
    <xdr:ext cx="534377" cy="259045"/>
    <xdr:sp macro="" textlink="">
      <xdr:nvSpPr>
        <xdr:cNvPr id="635" name="テキスト ボックス 634"/>
        <xdr:cNvSpPr txBox="1"/>
      </xdr:nvSpPr>
      <xdr:spPr>
        <a:xfrm>
          <a:off x="15214111" y="132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148565</xdr:rowOff>
    </xdr:from>
    <xdr:to>
      <xdr:col>21</xdr:col>
      <xdr:colOff>212725</xdr:colOff>
      <xdr:row>77</xdr:row>
      <xdr:rowOff>78715</xdr:rowOff>
    </xdr:to>
    <xdr:sp macro="" textlink="">
      <xdr:nvSpPr>
        <xdr:cNvPr id="636" name="円/楕円 635"/>
        <xdr:cNvSpPr/>
      </xdr:nvSpPr>
      <xdr:spPr>
        <a:xfrm>
          <a:off x="14541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69842</xdr:rowOff>
    </xdr:from>
    <xdr:ext cx="534377" cy="259045"/>
    <xdr:sp macro="" textlink="">
      <xdr:nvSpPr>
        <xdr:cNvPr id="637" name="テキスト ボックス 636"/>
        <xdr:cNvSpPr txBox="1"/>
      </xdr:nvSpPr>
      <xdr:spPr>
        <a:xfrm>
          <a:off x="14325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119418</xdr:rowOff>
    </xdr:from>
    <xdr:to>
      <xdr:col>20</xdr:col>
      <xdr:colOff>9525</xdr:colOff>
      <xdr:row>77</xdr:row>
      <xdr:rowOff>49568</xdr:rowOff>
    </xdr:to>
    <xdr:sp macro="" textlink="">
      <xdr:nvSpPr>
        <xdr:cNvPr id="638" name="円/楕円 637"/>
        <xdr:cNvSpPr/>
      </xdr:nvSpPr>
      <xdr:spPr>
        <a:xfrm>
          <a:off x="13652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40695</xdr:rowOff>
    </xdr:from>
    <xdr:ext cx="534377" cy="259045"/>
    <xdr:sp macro="" textlink="">
      <xdr:nvSpPr>
        <xdr:cNvPr id="639" name="テキスト ボックス 638"/>
        <xdr:cNvSpPr txBox="1"/>
      </xdr:nvSpPr>
      <xdr:spPr>
        <a:xfrm>
          <a:off x="13436111" y="132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113148</xdr:rowOff>
    </xdr:from>
    <xdr:to>
      <xdr:col>18</xdr:col>
      <xdr:colOff>492125</xdr:colOff>
      <xdr:row>77</xdr:row>
      <xdr:rowOff>43298</xdr:rowOff>
    </xdr:to>
    <xdr:sp macro="" textlink="">
      <xdr:nvSpPr>
        <xdr:cNvPr id="640" name="円/楕円 639"/>
        <xdr:cNvSpPr/>
      </xdr:nvSpPr>
      <xdr:spPr>
        <a:xfrm>
          <a:off x="12763500" y="13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34425</xdr:rowOff>
    </xdr:from>
    <xdr:ext cx="534377" cy="259045"/>
    <xdr:sp macro="" textlink="">
      <xdr:nvSpPr>
        <xdr:cNvPr id="641" name="テキスト ボックス 640"/>
        <xdr:cNvSpPr txBox="1"/>
      </xdr:nvSpPr>
      <xdr:spPr>
        <a:xfrm>
          <a:off x="12547111" y="132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29470</xdr:rowOff>
    </xdr:from>
    <xdr:to>
      <xdr:col>23</xdr:col>
      <xdr:colOff>517525</xdr:colOff>
      <xdr:row>98</xdr:row>
      <xdr:rowOff>89247</xdr:rowOff>
    </xdr:to>
    <xdr:cxnSp macro="">
      <xdr:nvCxnSpPr>
        <xdr:cNvPr id="668" name="直線コネクタ 667"/>
        <xdr:cNvCxnSpPr/>
      </xdr:nvCxnSpPr>
      <xdr:spPr>
        <a:xfrm>
          <a:off x="15481300" y="16831570"/>
          <a:ext cx="8382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12529</xdr:rowOff>
    </xdr:from>
    <xdr:to>
      <xdr:col>22</xdr:col>
      <xdr:colOff>365125</xdr:colOff>
      <xdr:row>98</xdr:row>
      <xdr:rowOff>29470</xdr:rowOff>
    </xdr:to>
    <xdr:cxnSp macro="">
      <xdr:nvCxnSpPr>
        <xdr:cNvPr id="671" name="直線コネクタ 670"/>
        <xdr:cNvCxnSpPr/>
      </xdr:nvCxnSpPr>
      <xdr:spPr>
        <a:xfrm>
          <a:off x="14592300" y="16814629"/>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136500</xdr:rowOff>
    </xdr:from>
    <xdr:to>
      <xdr:col>21</xdr:col>
      <xdr:colOff>161925</xdr:colOff>
      <xdr:row>98</xdr:row>
      <xdr:rowOff>12529</xdr:rowOff>
    </xdr:to>
    <xdr:cxnSp macro="">
      <xdr:nvCxnSpPr>
        <xdr:cNvPr id="674" name="直線コネクタ 673"/>
        <xdr:cNvCxnSpPr/>
      </xdr:nvCxnSpPr>
      <xdr:spPr>
        <a:xfrm>
          <a:off x="13703300" y="16595700"/>
          <a:ext cx="889000" cy="2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136500</xdr:rowOff>
    </xdr:from>
    <xdr:to>
      <xdr:col>19</xdr:col>
      <xdr:colOff>644525</xdr:colOff>
      <xdr:row>98</xdr:row>
      <xdr:rowOff>3958</xdr:rowOff>
    </xdr:to>
    <xdr:cxnSp macro="">
      <xdr:nvCxnSpPr>
        <xdr:cNvPr id="677" name="直線コネクタ 676"/>
        <xdr:cNvCxnSpPr/>
      </xdr:nvCxnSpPr>
      <xdr:spPr>
        <a:xfrm flipV="1">
          <a:off x="12814300" y="16595700"/>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38447</xdr:rowOff>
    </xdr:from>
    <xdr:to>
      <xdr:col>23</xdr:col>
      <xdr:colOff>568325</xdr:colOff>
      <xdr:row>98</xdr:row>
      <xdr:rowOff>140047</xdr:rowOff>
    </xdr:to>
    <xdr:sp macro="" textlink="">
      <xdr:nvSpPr>
        <xdr:cNvPr id="687" name="円/楕円 686"/>
        <xdr:cNvSpPr/>
      </xdr:nvSpPr>
      <xdr:spPr>
        <a:xfrm>
          <a:off x="162687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124824</xdr:rowOff>
    </xdr:from>
    <xdr:ext cx="469744" cy="259045"/>
    <xdr:sp macro="" textlink="">
      <xdr:nvSpPr>
        <xdr:cNvPr id="688" name="積立金該当値テキスト"/>
        <xdr:cNvSpPr txBox="1"/>
      </xdr:nvSpPr>
      <xdr:spPr>
        <a:xfrm>
          <a:off x="16370300" y="167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150120</xdr:rowOff>
    </xdr:from>
    <xdr:to>
      <xdr:col>22</xdr:col>
      <xdr:colOff>415925</xdr:colOff>
      <xdr:row>98</xdr:row>
      <xdr:rowOff>80270</xdr:rowOff>
    </xdr:to>
    <xdr:sp macro="" textlink="">
      <xdr:nvSpPr>
        <xdr:cNvPr id="689" name="円/楕円 688"/>
        <xdr:cNvSpPr/>
      </xdr:nvSpPr>
      <xdr:spPr>
        <a:xfrm>
          <a:off x="15430500" y="16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71397</xdr:rowOff>
    </xdr:from>
    <xdr:ext cx="469744" cy="259045"/>
    <xdr:sp macro="" textlink="">
      <xdr:nvSpPr>
        <xdr:cNvPr id="690" name="テキスト ボックス 689"/>
        <xdr:cNvSpPr txBox="1"/>
      </xdr:nvSpPr>
      <xdr:spPr>
        <a:xfrm>
          <a:off x="15246427" y="1687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133179</xdr:rowOff>
    </xdr:from>
    <xdr:to>
      <xdr:col>21</xdr:col>
      <xdr:colOff>212725</xdr:colOff>
      <xdr:row>98</xdr:row>
      <xdr:rowOff>63329</xdr:rowOff>
    </xdr:to>
    <xdr:sp macro="" textlink="">
      <xdr:nvSpPr>
        <xdr:cNvPr id="691" name="円/楕円 690"/>
        <xdr:cNvSpPr/>
      </xdr:nvSpPr>
      <xdr:spPr>
        <a:xfrm>
          <a:off x="14541500" y="167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54456</xdr:rowOff>
    </xdr:from>
    <xdr:ext cx="469744" cy="259045"/>
    <xdr:sp macro="" textlink="">
      <xdr:nvSpPr>
        <xdr:cNvPr id="692" name="テキスト ボックス 691"/>
        <xdr:cNvSpPr txBox="1"/>
      </xdr:nvSpPr>
      <xdr:spPr>
        <a:xfrm>
          <a:off x="14357427" y="168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85700</xdr:rowOff>
    </xdr:from>
    <xdr:to>
      <xdr:col>20</xdr:col>
      <xdr:colOff>9525</xdr:colOff>
      <xdr:row>97</xdr:row>
      <xdr:rowOff>15850</xdr:rowOff>
    </xdr:to>
    <xdr:sp macro="" textlink="">
      <xdr:nvSpPr>
        <xdr:cNvPr id="693" name="円/楕円 692"/>
        <xdr:cNvSpPr/>
      </xdr:nvSpPr>
      <xdr:spPr>
        <a:xfrm>
          <a:off x="136525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32377</xdr:rowOff>
    </xdr:from>
    <xdr:ext cx="534377" cy="259045"/>
    <xdr:sp macro="" textlink="">
      <xdr:nvSpPr>
        <xdr:cNvPr id="694" name="テキスト ボックス 693"/>
        <xdr:cNvSpPr txBox="1"/>
      </xdr:nvSpPr>
      <xdr:spPr>
        <a:xfrm>
          <a:off x="13436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124608</xdr:rowOff>
    </xdr:from>
    <xdr:to>
      <xdr:col>18</xdr:col>
      <xdr:colOff>492125</xdr:colOff>
      <xdr:row>98</xdr:row>
      <xdr:rowOff>54758</xdr:rowOff>
    </xdr:to>
    <xdr:sp macro="" textlink="">
      <xdr:nvSpPr>
        <xdr:cNvPr id="695" name="円/楕円 694"/>
        <xdr:cNvSpPr/>
      </xdr:nvSpPr>
      <xdr:spPr>
        <a:xfrm>
          <a:off x="12763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45885</xdr:rowOff>
    </xdr:from>
    <xdr:ext cx="469744" cy="259045"/>
    <xdr:sp macro="" textlink="">
      <xdr:nvSpPr>
        <xdr:cNvPr id="696" name="テキスト ボックス 695"/>
        <xdr:cNvSpPr txBox="1"/>
      </xdr:nvSpPr>
      <xdr:spPr>
        <a:xfrm>
          <a:off x="12579427" y="168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48097</xdr:rowOff>
    </xdr:from>
    <xdr:to>
      <xdr:col>32</xdr:col>
      <xdr:colOff>187325</xdr:colOff>
      <xdr:row>39</xdr:row>
      <xdr:rowOff>75202</xdr:rowOff>
    </xdr:to>
    <xdr:cxnSp macro="">
      <xdr:nvCxnSpPr>
        <xdr:cNvPr id="727" name="直線コネクタ 726"/>
        <xdr:cNvCxnSpPr/>
      </xdr:nvCxnSpPr>
      <xdr:spPr>
        <a:xfrm flipV="1">
          <a:off x="21323300" y="6734647"/>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54791</xdr:rowOff>
    </xdr:from>
    <xdr:to>
      <xdr:col>31</xdr:col>
      <xdr:colOff>34925</xdr:colOff>
      <xdr:row>39</xdr:row>
      <xdr:rowOff>75202</xdr:rowOff>
    </xdr:to>
    <xdr:cxnSp macro="">
      <xdr:nvCxnSpPr>
        <xdr:cNvPr id="730" name="直線コネクタ 729"/>
        <xdr:cNvCxnSpPr/>
      </xdr:nvCxnSpPr>
      <xdr:spPr>
        <a:xfrm>
          <a:off x="20434300" y="6741341"/>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54791</xdr:rowOff>
    </xdr:from>
    <xdr:to>
      <xdr:col>29</xdr:col>
      <xdr:colOff>517525</xdr:colOff>
      <xdr:row>39</xdr:row>
      <xdr:rowOff>98878</xdr:rowOff>
    </xdr:to>
    <xdr:cxnSp macro="">
      <xdr:nvCxnSpPr>
        <xdr:cNvPr id="733" name="直線コネクタ 732"/>
        <xdr:cNvCxnSpPr/>
      </xdr:nvCxnSpPr>
      <xdr:spPr>
        <a:xfrm flipV="1">
          <a:off x="19545300" y="67413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88755</xdr:rowOff>
    </xdr:from>
    <xdr:to>
      <xdr:col>28</xdr:col>
      <xdr:colOff>314325</xdr:colOff>
      <xdr:row>39</xdr:row>
      <xdr:rowOff>98878</xdr:rowOff>
    </xdr:to>
    <xdr:cxnSp macro="">
      <xdr:nvCxnSpPr>
        <xdr:cNvPr id="736" name="直線コネクタ 735"/>
        <xdr:cNvCxnSpPr/>
      </xdr:nvCxnSpPr>
      <xdr:spPr>
        <a:xfrm>
          <a:off x="18656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168747</xdr:rowOff>
    </xdr:from>
    <xdr:to>
      <xdr:col>32</xdr:col>
      <xdr:colOff>238125</xdr:colOff>
      <xdr:row>39</xdr:row>
      <xdr:rowOff>98897</xdr:rowOff>
    </xdr:to>
    <xdr:sp macro="" textlink="">
      <xdr:nvSpPr>
        <xdr:cNvPr id="746" name="円/楕円 745"/>
        <xdr:cNvSpPr/>
      </xdr:nvSpPr>
      <xdr:spPr>
        <a:xfrm>
          <a:off x="221107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83674</xdr:rowOff>
    </xdr:from>
    <xdr:ext cx="378565" cy="259045"/>
    <xdr:sp macro="" textlink="">
      <xdr:nvSpPr>
        <xdr:cNvPr id="747" name="投資及び出資金該当値テキスト"/>
        <xdr:cNvSpPr txBox="1"/>
      </xdr:nvSpPr>
      <xdr:spPr>
        <a:xfrm>
          <a:off x="22212300" y="659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24402</xdr:rowOff>
    </xdr:from>
    <xdr:to>
      <xdr:col>31</xdr:col>
      <xdr:colOff>85725</xdr:colOff>
      <xdr:row>39</xdr:row>
      <xdr:rowOff>126002</xdr:rowOff>
    </xdr:to>
    <xdr:sp macro="" textlink="">
      <xdr:nvSpPr>
        <xdr:cNvPr id="748" name="円/楕円 747"/>
        <xdr:cNvSpPr/>
      </xdr:nvSpPr>
      <xdr:spPr>
        <a:xfrm>
          <a:off x="21272500" y="67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117129</xdr:rowOff>
    </xdr:from>
    <xdr:ext cx="378565" cy="259045"/>
    <xdr:sp macro="" textlink="">
      <xdr:nvSpPr>
        <xdr:cNvPr id="749" name="テキスト ボックス 748"/>
        <xdr:cNvSpPr txBox="1"/>
      </xdr:nvSpPr>
      <xdr:spPr>
        <a:xfrm>
          <a:off x="21134017" y="680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3991</xdr:rowOff>
    </xdr:from>
    <xdr:to>
      <xdr:col>29</xdr:col>
      <xdr:colOff>568325</xdr:colOff>
      <xdr:row>39</xdr:row>
      <xdr:rowOff>105591</xdr:rowOff>
    </xdr:to>
    <xdr:sp macro="" textlink="">
      <xdr:nvSpPr>
        <xdr:cNvPr id="750" name="円/楕円 749"/>
        <xdr:cNvSpPr/>
      </xdr:nvSpPr>
      <xdr:spPr>
        <a:xfrm>
          <a:off x="20383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96718</xdr:rowOff>
    </xdr:from>
    <xdr:ext cx="378565" cy="259045"/>
    <xdr:sp macro="" textlink="">
      <xdr:nvSpPr>
        <xdr:cNvPr id="751" name="テキスト ボックス 750"/>
        <xdr:cNvSpPr txBox="1"/>
      </xdr:nvSpPr>
      <xdr:spPr>
        <a:xfrm>
          <a:off x="20245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37955</xdr:rowOff>
    </xdr:from>
    <xdr:to>
      <xdr:col>27</xdr:col>
      <xdr:colOff>161925</xdr:colOff>
      <xdr:row>39</xdr:row>
      <xdr:rowOff>139555</xdr:rowOff>
    </xdr:to>
    <xdr:sp macro="" textlink="">
      <xdr:nvSpPr>
        <xdr:cNvPr id="754" name="円/楕円 753"/>
        <xdr:cNvSpPr/>
      </xdr:nvSpPr>
      <xdr:spPr>
        <a:xfrm>
          <a:off x="18605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130682</xdr:rowOff>
    </xdr:from>
    <xdr:ext cx="313932" cy="259045"/>
    <xdr:sp macro="" textlink="">
      <xdr:nvSpPr>
        <xdr:cNvPr id="755" name="テキスト ボックス 754"/>
        <xdr:cNvSpPr txBox="1"/>
      </xdr:nvSpPr>
      <xdr:spPr>
        <a:xfrm>
          <a:off x="18499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68290</xdr:rowOff>
    </xdr:from>
    <xdr:to>
      <xdr:col>32</xdr:col>
      <xdr:colOff>187325</xdr:colOff>
      <xdr:row>59</xdr:row>
      <xdr:rowOff>80373</xdr:rowOff>
    </xdr:to>
    <xdr:cxnSp macro="">
      <xdr:nvCxnSpPr>
        <xdr:cNvPr id="786" name="直線コネクタ 785"/>
        <xdr:cNvCxnSpPr/>
      </xdr:nvCxnSpPr>
      <xdr:spPr>
        <a:xfrm>
          <a:off x="21323300" y="10183840"/>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50111</xdr:rowOff>
    </xdr:from>
    <xdr:to>
      <xdr:col>31</xdr:col>
      <xdr:colOff>34925</xdr:colOff>
      <xdr:row>59</xdr:row>
      <xdr:rowOff>68290</xdr:rowOff>
    </xdr:to>
    <xdr:cxnSp macro="">
      <xdr:nvCxnSpPr>
        <xdr:cNvPr id="789" name="直線コネクタ 788"/>
        <xdr:cNvCxnSpPr/>
      </xdr:nvCxnSpPr>
      <xdr:spPr>
        <a:xfrm>
          <a:off x="20434300" y="10165661"/>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45648</xdr:rowOff>
    </xdr:from>
    <xdr:to>
      <xdr:col>29</xdr:col>
      <xdr:colOff>517525</xdr:colOff>
      <xdr:row>59</xdr:row>
      <xdr:rowOff>50111</xdr:rowOff>
    </xdr:to>
    <xdr:cxnSp macro="">
      <xdr:nvCxnSpPr>
        <xdr:cNvPr id="792" name="直線コネクタ 791"/>
        <xdr:cNvCxnSpPr/>
      </xdr:nvCxnSpPr>
      <xdr:spPr>
        <a:xfrm>
          <a:off x="19545300" y="1016119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30299</xdr:rowOff>
    </xdr:from>
    <xdr:to>
      <xdr:col>28</xdr:col>
      <xdr:colOff>314325</xdr:colOff>
      <xdr:row>59</xdr:row>
      <xdr:rowOff>45648</xdr:rowOff>
    </xdr:to>
    <xdr:cxnSp macro="">
      <xdr:nvCxnSpPr>
        <xdr:cNvPr id="795" name="直線コネクタ 794"/>
        <xdr:cNvCxnSpPr/>
      </xdr:nvCxnSpPr>
      <xdr:spPr>
        <a:xfrm>
          <a:off x="18656300" y="10145849"/>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29573</xdr:rowOff>
    </xdr:from>
    <xdr:to>
      <xdr:col>32</xdr:col>
      <xdr:colOff>238125</xdr:colOff>
      <xdr:row>59</xdr:row>
      <xdr:rowOff>131173</xdr:rowOff>
    </xdr:to>
    <xdr:sp macro="" textlink="">
      <xdr:nvSpPr>
        <xdr:cNvPr id="805" name="円/楕円 804"/>
        <xdr:cNvSpPr/>
      </xdr:nvSpPr>
      <xdr:spPr>
        <a:xfrm>
          <a:off x="221107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115950</xdr:rowOff>
    </xdr:from>
    <xdr:ext cx="378565" cy="259045"/>
    <xdr:sp macro="" textlink="">
      <xdr:nvSpPr>
        <xdr:cNvPr id="806" name="貸付金該当値テキスト"/>
        <xdr:cNvSpPr txBox="1"/>
      </xdr:nvSpPr>
      <xdr:spPr>
        <a:xfrm>
          <a:off x="22212300" y="100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17490</xdr:rowOff>
    </xdr:from>
    <xdr:to>
      <xdr:col>31</xdr:col>
      <xdr:colOff>85725</xdr:colOff>
      <xdr:row>59</xdr:row>
      <xdr:rowOff>119090</xdr:rowOff>
    </xdr:to>
    <xdr:sp macro="" textlink="">
      <xdr:nvSpPr>
        <xdr:cNvPr id="807" name="円/楕円 806"/>
        <xdr:cNvSpPr/>
      </xdr:nvSpPr>
      <xdr:spPr>
        <a:xfrm>
          <a:off x="21272500" y="10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110217</xdr:rowOff>
    </xdr:from>
    <xdr:ext cx="378565" cy="259045"/>
    <xdr:sp macro="" textlink="">
      <xdr:nvSpPr>
        <xdr:cNvPr id="808" name="テキスト ボックス 807"/>
        <xdr:cNvSpPr txBox="1"/>
      </xdr:nvSpPr>
      <xdr:spPr>
        <a:xfrm>
          <a:off x="21134017" y="1022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170761</xdr:rowOff>
    </xdr:from>
    <xdr:to>
      <xdr:col>29</xdr:col>
      <xdr:colOff>568325</xdr:colOff>
      <xdr:row>59</xdr:row>
      <xdr:rowOff>100911</xdr:rowOff>
    </xdr:to>
    <xdr:sp macro="" textlink="">
      <xdr:nvSpPr>
        <xdr:cNvPr id="809" name="円/楕円 808"/>
        <xdr:cNvSpPr/>
      </xdr:nvSpPr>
      <xdr:spPr>
        <a:xfrm>
          <a:off x="20383500" y="10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92038</xdr:rowOff>
    </xdr:from>
    <xdr:ext cx="378565" cy="259045"/>
    <xdr:sp macro="" textlink="">
      <xdr:nvSpPr>
        <xdr:cNvPr id="810" name="テキスト ボックス 809"/>
        <xdr:cNvSpPr txBox="1"/>
      </xdr:nvSpPr>
      <xdr:spPr>
        <a:xfrm>
          <a:off x="20245017" y="1020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166298</xdr:rowOff>
    </xdr:from>
    <xdr:to>
      <xdr:col>28</xdr:col>
      <xdr:colOff>365125</xdr:colOff>
      <xdr:row>59</xdr:row>
      <xdr:rowOff>96448</xdr:rowOff>
    </xdr:to>
    <xdr:sp macro="" textlink="">
      <xdr:nvSpPr>
        <xdr:cNvPr id="811" name="円/楕円 810"/>
        <xdr:cNvSpPr/>
      </xdr:nvSpPr>
      <xdr:spPr>
        <a:xfrm>
          <a:off x="19494500" y="101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87575</xdr:rowOff>
    </xdr:from>
    <xdr:ext cx="378565" cy="259045"/>
    <xdr:sp macro="" textlink="">
      <xdr:nvSpPr>
        <xdr:cNvPr id="812" name="テキスト ボックス 811"/>
        <xdr:cNvSpPr txBox="1"/>
      </xdr:nvSpPr>
      <xdr:spPr>
        <a:xfrm>
          <a:off x="19356017" y="1020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150949</xdr:rowOff>
    </xdr:from>
    <xdr:to>
      <xdr:col>27</xdr:col>
      <xdr:colOff>161925</xdr:colOff>
      <xdr:row>59</xdr:row>
      <xdr:rowOff>81099</xdr:rowOff>
    </xdr:to>
    <xdr:sp macro="" textlink="">
      <xdr:nvSpPr>
        <xdr:cNvPr id="813" name="円/楕円 812"/>
        <xdr:cNvSpPr/>
      </xdr:nvSpPr>
      <xdr:spPr>
        <a:xfrm>
          <a:off x="18605500" y="100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72226</xdr:rowOff>
    </xdr:from>
    <xdr:ext cx="378565" cy="259045"/>
    <xdr:sp macro="" textlink="">
      <xdr:nvSpPr>
        <xdr:cNvPr id="814" name="テキスト ボックス 813"/>
        <xdr:cNvSpPr txBox="1"/>
      </xdr:nvSpPr>
      <xdr:spPr>
        <a:xfrm>
          <a:off x="18467017" y="1018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42564</xdr:rowOff>
    </xdr:from>
    <xdr:to>
      <xdr:col>32</xdr:col>
      <xdr:colOff>187325</xdr:colOff>
      <xdr:row>75</xdr:row>
      <xdr:rowOff>83827</xdr:rowOff>
    </xdr:to>
    <xdr:cxnSp macro="">
      <xdr:nvCxnSpPr>
        <xdr:cNvPr id="844" name="直線コネクタ 843"/>
        <xdr:cNvCxnSpPr/>
      </xdr:nvCxnSpPr>
      <xdr:spPr>
        <a:xfrm>
          <a:off x="21323300" y="12901314"/>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42564</xdr:rowOff>
    </xdr:from>
    <xdr:to>
      <xdr:col>31</xdr:col>
      <xdr:colOff>34925</xdr:colOff>
      <xdr:row>76</xdr:row>
      <xdr:rowOff>9341</xdr:rowOff>
    </xdr:to>
    <xdr:cxnSp macro="">
      <xdr:nvCxnSpPr>
        <xdr:cNvPr id="847" name="直線コネクタ 846"/>
        <xdr:cNvCxnSpPr/>
      </xdr:nvCxnSpPr>
      <xdr:spPr>
        <a:xfrm flipV="1">
          <a:off x="20434300" y="12901314"/>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123336</xdr:rowOff>
    </xdr:from>
    <xdr:to>
      <xdr:col>29</xdr:col>
      <xdr:colOff>517525</xdr:colOff>
      <xdr:row>76</xdr:row>
      <xdr:rowOff>9341</xdr:rowOff>
    </xdr:to>
    <xdr:cxnSp macro="">
      <xdr:nvCxnSpPr>
        <xdr:cNvPr id="850" name="直線コネクタ 849"/>
        <xdr:cNvCxnSpPr/>
      </xdr:nvCxnSpPr>
      <xdr:spPr>
        <a:xfrm>
          <a:off x="19545300" y="12296286"/>
          <a:ext cx="889000" cy="7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123336</xdr:rowOff>
    </xdr:from>
    <xdr:to>
      <xdr:col>28</xdr:col>
      <xdr:colOff>314325</xdr:colOff>
      <xdr:row>75</xdr:row>
      <xdr:rowOff>103677</xdr:rowOff>
    </xdr:to>
    <xdr:cxnSp macro="">
      <xdr:nvCxnSpPr>
        <xdr:cNvPr id="853" name="直線コネクタ 852"/>
        <xdr:cNvCxnSpPr/>
      </xdr:nvCxnSpPr>
      <xdr:spPr>
        <a:xfrm flipV="1">
          <a:off x="18656300" y="12296286"/>
          <a:ext cx="889000" cy="6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33027</xdr:rowOff>
    </xdr:from>
    <xdr:to>
      <xdr:col>32</xdr:col>
      <xdr:colOff>238125</xdr:colOff>
      <xdr:row>75</xdr:row>
      <xdr:rowOff>134627</xdr:rowOff>
    </xdr:to>
    <xdr:sp macro="" textlink="">
      <xdr:nvSpPr>
        <xdr:cNvPr id="863" name="円/楕円 862"/>
        <xdr:cNvSpPr/>
      </xdr:nvSpPr>
      <xdr:spPr>
        <a:xfrm>
          <a:off x="221107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55904</xdr:rowOff>
    </xdr:from>
    <xdr:ext cx="534377" cy="259045"/>
    <xdr:sp macro="" textlink="">
      <xdr:nvSpPr>
        <xdr:cNvPr id="864" name="繰出金該当値テキスト"/>
        <xdr:cNvSpPr txBox="1"/>
      </xdr:nvSpPr>
      <xdr:spPr>
        <a:xfrm>
          <a:off x="22212300" y="127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53,933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163214</xdr:rowOff>
    </xdr:from>
    <xdr:to>
      <xdr:col>31</xdr:col>
      <xdr:colOff>85725</xdr:colOff>
      <xdr:row>75</xdr:row>
      <xdr:rowOff>93364</xdr:rowOff>
    </xdr:to>
    <xdr:sp macro="" textlink="">
      <xdr:nvSpPr>
        <xdr:cNvPr id="865" name="円/楕円 864"/>
        <xdr:cNvSpPr/>
      </xdr:nvSpPr>
      <xdr:spPr>
        <a:xfrm>
          <a:off x="21272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109891</xdr:rowOff>
    </xdr:from>
    <xdr:ext cx="534377" cy="259045"/>
    <xdr:sp macro="" textlink="">
      <xdr:nvSpPr>
        <xdr:cNvPr id="866" name="テキスト ボックス 865"/>
        <xdr:cNvSpPr txBox="1"/>
      </xdr:nvSpPr>
      <xdr:spPr>
        <a:xfrm>
          <a:off x="21056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129991</xdr:rowOff>
    </xdr:from>
    <xdr:to>
      <xdr:col>29</xdr:col>
      <xdr:colOff>568325</xdr:colOff>
      <xdr:row>76</xdr:row>
      <xdr:rowOff>60141</xdr:rowOff>
    </xdr:to>
    <xdr:sp macro="" textlink="">
      <xdr:nvSpPr>
        <xdr:cNvPr id="867" name="円/楕円 866"/>
        <xdr:cNvSpPr/>
      </xdr:nvSpPr>
      <xdr:spPr>
        <a:xfrm>
          <a:off x="20383500" y="12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76668</xdr:rowOff>
    </xdr:from>
    <xdr:ext cx="534377" cy="259045"/>
    <xdr:sp macro="" textlink="">
      <xdr:nvSpPr>
        <xdr:cNvPr id="868" name="テキスト ボックス 867"/>
        <xdr:cNvSpPr txBox="1"/>
      </xdr:nvSpPr>
      <xdr:spPr>
        <a:xfrm>
          <a:off x="20167111" y="12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72536</xdr:rowOff>
    </xdr:from>
    <xdr:to>
      <xdr:col>28</xdr:col>
      <xdr:colOff>365125</xdr:colOff>
      <xdr:row>72</xdr:row>
      <xdr:rowOff>2686</xdr:rowOff>
    </xdr:to>
    <xdr:sp macro="" textlink="">
      <xdr:nvSpPr>
        <xdr:cNvPr id="869" name="円/楕円 868"/>
        <xdr:cNvSpPr/>
      </xdr:nvSpPr>
      <xdr:spPr>
        <a:xfrm>
          <a:off x="19494500" y="122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19213</xdr:rowOff>
    </xdr:from>
    <xdr:ext cx="534377" cy="259045"/>
    <xdr:sp macro="" textlink="">
      <xdr:nvSpPr>
        <xdr:cNvPr id="870" name="テキスト ボックス 869"/>
        <xdr:cNvSpPr txBox="1"/>
      </xdr:nvSpPr>
      <xdr:spPr>
        <a:xfrm>
          <a:off x="19278111" y="120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52877</xdr:rowOff>
    </xdr:from>
    <xdr:to>
      <xdr:col>27</xdr:col>
      <xdr:colOff>161925</xdr:colOff>
      <xdr:row>75</xdr:row>
      <xdr:rowOff>154477</xdr:rowOff>
    </xdr:to>
    <xdr:sp macro="" textlink="">
      <xdr:nvSpPr>
        <xdr:cNvPr id="871" name="円/楕円 870"/>
        <xdr:cNvSpPr/>
      </xdr:nvSpPr>
      <xdr:spPr>
        <a:xfrm>
          <a:off x="18605500" y="12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171004</xdr:rowOff>
    </xdr:from>
    <xdr:ext cx="534377" cy="259045"/>
    <xdr:sp macro="" textlink="">
      <xdr:nvSpPr>
        <xdr:cNvPr id="872" name="テキスト ボックス 871"/>
        <xdr:cNvSpPr txBox="1"/>
      </xdr:nvSpPr>
      <xdr:spPr>
        <a:xfrm>
          <a:off x="18389111" y="126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歳出総額に占める構成比は、義務的経費</a:t>
          </a:r>
          <a:r>
            <a:rPr kumimoji="1" lang="en-US" altLang="ja-JP" sz="1300">
              <a:latin typeface="ＭＳ Ｐゴシック"/>
            </a:rPr>
            <a:t>43.0</a:t>
          </a:r>
          <a:r>
            <a:rPr kumimoji="1" lang="ja-JP" altLang="en-US" sz="1300">
              <a:latin typeface="ＭＳ Ｐゴシック"/>
            </a:rPr>
            <a:t>％、一般行政経費</a:t>
          </a:r>
          <a:r>
            <a:rPr kumimoji="1" lang="en-US" altLang="ja-JP" sz="1300">
              <a:latin typeface="ＭＳ Ｐゴシック"/>
            </a:rPr>
            <a:t>28.4</a:t>
          </a:r>
          <a:r>
            <a:rPr kumimoji="1" lang="ja-JP" altLang="en-US" sz="1300">
              <a:latin typeface="ＭＳ Ｐゴシック"/>
            </a:rPr>
            <a:t>％、なお、投資的経費は</a:t>
          </a:r>
          <a:r>
            <a:rPr kumimoji="1" lang="en-US" altLang="ja-JP" sz="1300">
              <a:latin typeface="ＭＳ Ｐゴシック"/>
            </a:rPr>
            <a:t>43.1</a:t>
          </a:r>
          <a:r>
            <a:rPr kumimoji="1" lang="ja-JP" altLang="en-US" sz="1300">
              <a:latin typeface="ＭＳ Ｐゴシック"/>
            </a:rPr>
            <a:t>％となった。義務的経費は年々増加する社会保障関連経費に加え福祉医療費助成事業こども医療の対象者拡充等による扶助費の増、一般行政経費では行政情報システムクラウド共同利用などにより物件費の増、その他経費では繰出金が減となっているが、平成</a:t>
          </a:r>
          <a:r>
            <a:rPr kumimoji="1" lang="en-US" altLang="ja-JP" sz="1300">
              <a:latin typeface="ＭＳ Ｐゴシック"/>
            </a:rPr>
            <a:t>27</a:t>
          </a:r>
          <a:r>
            <a:rPr kumimoji="1" lang="ja-JP" altLang="en-US" sz="1300">
              <a:latin typeface="ＭＳ Ｐゴシック"/>
            </a:rPr>
            <a:t>年度の国民健康保険特別会計への法定外繰入を行っていることが減額要因となっている。投資的経費（普通建設事業「うち新規整備」）では日野町防災センターの整備により増となっている。</a:t>
          </a:r>
        </a:p>
        <a:p>
          <a:r>
            <a:rPr kumimoji="1" lang="ja-JP" altLang="en-US" sz="1300">
              <a:latin typeface="ＭＳ Ｐゴシック"/>
            </a:rPr>
            <a:t>人件費は、住民一人当たり</a:t>
          </a:r>
          <a:r>
            <a:rPr kumimoji="1" lang="en-US" altLang="ja-JP" sz="1300">
              <a:latin typeface="ＭＳ Ｐゴシック"/>
            </a:rPr>
            <a:t>70,391</a:t>
          </a:r>
          <a:r>
            <a:rPr kumimoji="1" lang="ja-JP" altLang="en-US" sz="1300">
              <a:latin typeface="ＭＳ Ｐゴシック"/>
            </a:rPr>
            <a:t>円であり、類似団体平均の</a:t>
          </a:r>
          <a:r>
            <a:rPr kumimoji="1" lang="en-US" altLang="ja-JP" sz="1300">
              <a:latin typeface="ＭＳ Ｐゴシック"/>
            </a:rPr>
            <a:t>63,599</a:t>
          </a:r>
          <a:r>
            <a:rPr kumimoji="1" lang="ja-JP" altLang="en-US" sz="1300">
              <a:latin typeface="ＭＳ Ｐゴシック"/>
            </a:rPr>
            <a:t>円より</a:t>
          </a:r>
          <a:r>
            <a:rPr kumimoji="1" lang="en-US" altLang="ja-JP" sz="1300">
              <a:latin typeface="ＭＳ Ｐゴシック"/>
            </a:rPr>
            <a:t>6,792</a:t>
          </a:r>
          <a:r>
            <a:rPr kumimoji="1" lang="ja-JP" altLang="en-US" sz="1300">
              <a:latin typeface="ＭＳ Ｐゴシック"/>
            </a:rPr>
            <a:t>円高い状況にある。また、退職者補充により正規職員が増加したものの、職員の平均年齢の低下により、昨年度に比べ低下している。補助費等では、住民一人当たり</a:t>
          </a:r>
          <a:r>
            <a:rPr kumimoji="1" lang="en-US" altLang="ja-JP" sz="1300">
              <a:latin typeface="ＭＳ Ｐゴシック"/>
            </a:rPr>
            <a:t>48,877</a:t>
          </a:r>
          <a:r>
            <a:rPr kumimoji="1" lang="ja-JP" altLang="en-US" sz="1300">
              <a:latin typeface="ＭＳ Ｐゴシック"/>
            </a:rPr>
            <a:t>円となり、類似団体平均の</a:t>
          </a:r>
          <a:r>
            <a:rPr kumimoji="1" lang="en-US" altLang="ja-JP" sz="1300">
              <a:latin typeface="ＭＳ Ｐゴシック"/>
            </a:rPr>
            <a:t>51,105</a:t>
          </a:r>
          <a:r>
            <a:rPr kumimoji="1" lang="ja-JP" altLang="en-US" sz="1300">
              <a:latin typeface="ＭＳ Ｐゴシック"/>
            </a:rPr>
            <a:t>円より</a:t>
          </a:r>
          <a:r>
            <a:rPr kumimoji="1" lang="en-US" altLang="ja-JP" sz="1300">
              <a:latin typeface="ＭＳ Ｐゴシック"/>
            </a:rPr>
            <a:t>2,228</a:t>
          </a:r>
          <a:r>
            <a:rPr kumimoji="1" lang="ja-JP" altLang="en-US" sz="1300">
              <a:latin typeface="ＭＳ Ｐゴシック"/>
            </a:rPr>
            <a:t>円低い状況にある。各種団体への補助金や各協議会等への負担金の見直しを行い、合理化を図ってきたところであるが、一部事務組合負担金等の増加により昨年度</a:t>
          </a:r>
          <a:r>
            <a:rPr kumimoji="1" lang="en-US" altLang="ja-JP" sz="1300">
              <a:latin typeface="ＭＳ Ｐゴシック"/>
            </a:rPr>
            <a:t>48,459</a:t>
          </a:r>
          <a:r>
            <a:rPr kumimoji="1" lang="ja-JP" altLang="en-US" sz="1300">
              <a:latin typeface="ＭＳ Ｐゴシック"/>
            </a:rPr>
            <a:t>円に比べると</a:t>
          </a:r>
          <a:r>
            <a:rPr kumimoji="1" lang="en-US" altLang="ja-JP" sz="1300">
              <a:latin typeface="ＭＳ Ｐゴシック"/>
            </a:rPr>
            <a:t>418</a:t>
          </a:r>
          <a:r>
            <a:rPr kumimoji="1" lang="ja-JP" altLang="en-US" sz="1300">
              <a:latin typeface="ＭＳ Ｐゴシック"/>
            </a:rPr>
            <a:t>円増加している。物件費は住民一人当たり</a:t>
          </a:r>
          <a:r>
            <a:rPr kumimoji="1" lang="en-US" altLang="ja-JP" sz="1300">
              <a:latin typeface="ＭＳ Ｐゴシック"/>
            </a:rPr>
            <a:t>59,518</a:t>
          </a:r>
          <a:r>
            <a:rPr kumimoji="1" lang="ja-JP" altLang="en-US" sz="1300">
              <a:latin typeface="ＭＳ Ｐゴシック"/>
            </a:rPr>
            <a:t>円となり、類似団体平均の</a:t>
          </a:r>
          <a:r>
            <a:rPr kumimoji="1" lang="en-US" altLang="ja-JP" sz="1300">
              <a:latin typeface="ＭＳ Ｐゴシック"/>
            </a:rPr>
            <a:t>80,684</a:t>
          </a:r>
          <a:r>
            <a:rPr kumimoji="1" lang="ja-JP" altLang="en-US" sz="1300">
              <a:latin typeface="ＭＳ Ｐゴシック"/>
            </a:rPr>
            <a:t>円より</a:t>
          </a:r>
          <a:r>
            <a:rPr kumimoji="1" lang="en-US" altLang="ja-JP" sz="1300">
              <a:latin typeface="ＭＳ Ｐゴシック"/>
            </a:rPr>
            <a:t>21,166</a:t>
          </a:r>
          <a:r>
            <a:rPr kumimoji="1" lang="ja-JP" altLang="en-US" sz="1300">
              <a:latin typeface="ＭＳ Ｐゴシック"/>
            </a:rPr>
            <a:t>円低い状況にある。行政情報システムクラウド共同利用や財務諸表作成に伴う固定資産台帳および公共施設総合管理計画の整備委託など増加要因はあるものの、委託経費や施設維持に係る経常経費の抑制に取り組んだことで、他団体と比較して良好な金額になっていると考える。引き続き、各種事務事業の見直しや公共施設総合管理計画に基づき、公共施設の統廃合を含めた検討を行う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50546</xdr:rowOff>
    </xdr:from>
    <xdr:to>
      <xdr:col>6</xdr:col>
      <xdr:colOff>511175</xdr:colOff>
      <xdr:row>34</xdr:row>
      <xdr:rowOff>85979</xdr:rowOff>
    </xdr:to>
    <xdr:cxnSp macro="">
      <xdr:nvCxnSpPr>
        <xdr:cNvPr id="61" name="直線コネクタ 60"/>
        <xdr:cNvCxnSpPr/>
      </xdr:nvCxnSpPr>
      <xdr:spPr>
        <a:xfrm flipV="1">
          <a:off x="3797300" y="5879846"/>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85979</xdr:rowOff>
    </xdr:from>
    <xdr:to>
      <xdr:col>5</xdr:col>
      <xdr:colOff>358775</xdr:colOff>
      <xdr:row>35</xdr:row>
      <xdr:rowOff>42545</xdr:rowOff>
    </xdr:to>
    <xdr:cxnSp macro="">
      <xdr:nvCxnSpPr>
        <xdr:cNvPr id="64" name="直線コネクタ 63"/>
        <xdr:cNvCxnSpPr/>
      </xdr:nvCxnSpPr>
      <xdr:spPr>
        <a:xfrm flipV="1">
          <a:off x="2908300" y="591527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42545</xdr:rowOff>
    </xdr:from>
    <xdr:to>
      <xdr:col>4</xdr:col>
      <xdr:colOff>155575</xdr:colOff>
      <xdr:row>35</xdr:row>
      <xdr:rowOff>91313</xdr:rowOff>
    </xdr:to>
    <xdr:cxnSp macro="">
      <xdr:nvCxnSpPr>
        <xdr:cNvPr id="67" name="直線コネクタ 66"/>
        <xdr:cNvCxnSpPr/>
      </xdr:nvCxnSpPr>
      <xdr:spPr>
        <a:xfrm flipV="1">
          <a:off x="2019300" y="604329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1397</xdr:rowOff>
    </xdr:from>
    <xdr:to>
      <xdr:col>2</xdr:col>
      <xdr:colOff>638175</xdr:colOff>
      <xdr:row>35</xdr:row>
      <xdr:rowOff>91313</xdr:rowOff>
    </xdr:to>
    <xdr:cxnSp macro="">
      <xdr:nvCxnSpPr>
        <xdr:cNvPr id="70" name="直線コネクタ 69"/>
        <xdr:cNvCxnSpPr/>
      </xdr:nvCxnSpPr>
      <xdr:spPr>
        <a:xfrm>
          <a:off x="1130300" y="600214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171196</xdr:rowOff>
    </xdr:from>
    <xdr:to>
      <xdr:col>6</xdr:col>
      <xdr:colOff>561975</xdr:colOff>
      <xdr:row>34</xdr:row>
      <xdr:rowOff>101346</xdr:rowOff>
    </xdr:to>
    <xdr:sp macro="" textlink="">
      <xdr:nvSpPr>
        <xdr:cNvPr id="80" name="円/楕円 79"/>
        <xdr:cNvSpPr/>
      </xdr:nvSpPr>
      <xdr:spPr>
        <a:xfrm>
          <a:off x="45847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22623</xdr:rowOff>
    </xdr:from>
    <xdr:ext cx="469744" cy="259045"/>
    <xdr:sp macro="" textlink="">
      <xdr:nvSpPr>
        <xdr:cNvPr id="81" name="議会費該当値テキスト"/>
        <xdr:cNvSpPr txBox="1"/>
      </xdr:nvSpPr>
      <xdr:spPr>
        <a:xfrm>
          <a:off x="4686300"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35179</xdr:rowOff>
    </xdr:from>
    <xdr:to>
      <xdr:col>5</xdr:col>
      <xdr:colOff>409575</xdr:colOff>
      <xdr:row>34</xdr:row>
      <xdr:rowOff>136779</xdr:rowOff>
    </xdr:to>
    <xdr:sp macro="" textlink="">
      <xdr:nvSpPr>
        <xdr:cNvPr id="82" name="円/楕円 81"/>
        <xdr:cNvSpPr/>
      </xdr:nvSpPr>
      <xdr:spPr>
        <a:xfrm>
          <a:off x="3746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127906</xdr:rowOff>
    </xdr:from>
    <xdr:ext cx="469744" cy="259045"/>
    <xdr:sp macro="" textlink="">
      <xdr:nvSpPr>
        <xdr:cNvPr id="83" name="テキスト ボックス 82"/>
        <xdr:cNvSpPr txBox="1"/>
      </xdr:nvSpPr>
      <xdr:spPr>
        <a:xfrm>
          <a:off x="3562427"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163195</xdr:rowOff>
    </xdr:from>
    <xdr:to>
      <xdr:col>4</xdr:col>
      <xdr:colOff>206375</xdr:colOff>
      <xdr:row>35</xdr:row>
      <xdr:rowOff>93345</xdr:rowOff>
    </xdr:to>
    <xdr:sp macro="" textlink="">
      <xdr:nvSpPr>
        <xdr:cNvPr id="84" name="円/楕円 83"/>
        <xdr:cNvSpPr/>
      </xdr:nvSpPr>
      <xdr:spPr>
        <a:xfrm>
          <a:off x="2857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84472</xdr:rowOff>
    </xdr:from>
    <xdr:ext cx="469744" cy="259045"/>
    <xdr:sp macro="" textlink="">
      <xdr:nvSpPr>
        <xdr:cNvPr id="85" name="テキスト ボックス 84"/>
        <xdr:cNvSpPr txBox="1"/>
      </xdr:nvSpPr>
      <xdr:spPr>
        <a:xfrm>
          <a:off x="2673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40513</xdr:rowOff>
    </xdr:from>
    <xdr:to>
      <xdr:col>3</xdr:col>
      <xdr:colOff>3175</xdr:colOff>
      <xdr:row>35</xdr:row>
      <xdr:rowOff>142113</xdr:rowOff>
    </xdr:to>
    <xdr:sp macro="" textlink="">
      <xdr:nvSpPr>
        <xdr:cNvPr id="86" name="円/楕円 85"/>
        <xdr:cNvSpPr/>
      </xdr:nvSpPr>
      <xdr:spPr>
        <a:xfrm>
          <a:off x="196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87" name="テキスト ボックス 86"/>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122047</xdr:rowOff>
    </xdr:from>
    <xdr:to>
      <xdr:col>1</xdr:col>
      <xdr:colOff>485775</xdr:colOff>
      <xdr:row>35</xdr:row>
      <xdr:rowOff>52197</xdr:rowOff>
    </xdr:to>
    <xdr:sp macro="" textlink="">
      <xdr:nvSpPr>
        <xdr:cNvPr id="88" name="円/楕円 87"/>
        <xdr:cNvSpPr/>
      </xdr:nvSpPr>
      <xdr:spPr>
        <a:xfrm>
          <a:off x="1079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43324</xdr:rowOff>
    </xdr:from>
    <xdr:ext cx="469744" cy="259045"/>
    <xdr:sp macro="" textlink="">
      <xdr:nvSpPr>
        <xdr:cNvPr id="89" name="テキスト ボックス 88"/>
        <xdr:cNvSpPr txBox="1"/>
      </xdr:nvSpPr>
      <xdr:spPr>
        <a:xfrm>
          <a:off x="895427"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41359</xdr:rowOff>
    </xdr:from>
    <xdr:to>
      <xdr:col>6</xdr:col>
      <xdr:colOff>511175</xdr:colOff>
      <xdr:row>58</xdr:row>
      <xdr:rowOff>155582</xdr:rowOff>
    </xdr:to>
    <xdr:cxnSp macro="">
      <xdr:nvCxnSpPr>
        <xdr:cNvPr id="121" name="直線コネクタ 120"/>
        <xdr:cNvCxnSpPr/>
      </xdr:nvCxnSpPr>
      <xdr:spPr>
        <a:xfrm flipV="1">
          <a:off x="3797300" y="9814009"/>
          <a:ext cx="838200" cy="28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100631</xdr:rowOff>
    </xdr:from>
    <xdr:to>
      <xdr:col>5</xdr:col>
      <xdr:colOff>358775</xdr:colOff>
      <xdr:row>58</xdr:row>
      <xdr:rowOff>155582</xdr:rowOff>
    </xdr:to>
    <xdr:cxnSp macro="">
      <xdr:nvCxnSpPr>
        <xdr:cNvPr id="124" name="直線コネクタ 123"/>
        <xdr:cNvCxnSpPr/>
      </xdr:nvCxnSpPr>
      <xdr:spPr>
        <a:xfrm>
          <a:off x="2908300" y="10044731"/>
          <a:ext cx="8890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37788</xdr:rowOff>
    </xdr:from>
    <xdr:to>
      <xdr:col>4</xdr:col>
      <xdr:colOff>155575</xdr:colOff>
      <xdr:row>58</xdr:row>
      <xdr:rowOff>100631</xdr:rowOff>
    </xdr:to>
    <xdr:cxnSp macro="">
      <xdr:nvCxnSpPr>
        <xdr:cNvPr id="127" name="直線コネクタ 126"/>
        <xdr:cNvCxnSpPr/>
      </xdr:nvCxnSpPr>
      <xdr:spPr>
        <a:xfrm>
          <a:off x="2019300" y="9810438"/>
          <a:ext cx="889000" cy="23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37788</xdr:rowOff>
    </xdr:from>
    <xdr:to>
      <xdr:col>2</xdr:col>
      <xdr:colOff>638175</xdr:colOff>
      <xdr:row>58</xdr:row>
      <xdr:rowOff>153840</xdr:rowOff>
    </xdr:to>
    <xdr:cxnSp macro="">
      <xdr:nvCxnSpPr>
        <xdr:cNvPr id="130" name="直線コネクタ 129"/>
        <xdr:cNvCxnSpPr/>
      </xdr:nvCxnSpPr>
      <xdr:spPr>
        <a:xfrm flipV="1">
          <a:off x="1130300" y="9810438"/>
          <a:ext cx="889000" cy="2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162009</xdr:rowOff>
    </xdr:from>
    <xdr:to>
      <xdr:col>6</xdr:col>
      <xdr:colOff>561975</xdr:colOff>
      <xdr:row>57</xdr:row>
      <xdr:rowOff>92159</xdr:rowOff>
    </xdr:to>
    <xdr:sp macro="" textlink="">
      <xdr:nvSpPr>
        <xdr:cNvPr id="140" name="円/楕円 139"/>
        <xdr:cNvSpPr/>
      </xdr:nvSpPr>
      <xdr:spPr>
        <a:xfrm>
          <a:off x="4584700" y="9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13436</xdr:rowOff>
    </xdr:from>
    <xdr:ext cx="534377" cy="259045"/>
    <xdr:sp macro="" textlink="">
      <xdr:nvSpPr>
        <xdr:cNvPr id="141" name="総務費該当値テキスト"/>
        <xdr:cNvSpPr txBox="1"/>
      </xdr:nvSpPr>
      <xdr:spPr>
        <a:xfrm>
          <a:off x="4686300" y="96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104782</xdr:rowOff>
    </xdr:from>
    <xdr:to>
      <xdr:col>5</xdr:col>
      <xdr:colOff>409575</xdr:colOff>
      <xdr:row>59</xdr:row>
      <xdr:rowOff>34932</xdr:rowOff>
    </xdr:to>
    <xdr:sp macro="" textlink="">
      <xdr:nvSpPr>
        <xdr:cNvPr id="142" name="円/楕円 141"/>
        <xdr:cNvSpPr/>
      </xdr:nvSpPr>
      <xdr:spPr>
        <a:xfrm>
          <a:off x="3746500" y="100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26059</xdr:rowOff>
    </xdr:from>
    <xdr:ext cx="534377" cy="259045"/>
    <xdr:sp macro="" textlink="">
      <xdr:nvSpPr>
        <xdr:cNvPr id="143" name="テキスト ボックス 142"/>
        <xdr:cNvSpPr txBox="1"/>
      </xdr:nvSpPr>
      <xdr:spPr>
        <a:xfrm>
          <a:off x="3530111" y="101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49831</xdr:rowOff>
    </xdr:from>
    <xdr:to>
      <xdr:col>4</xdr:col>
      <xdr:colOff>206375</xdr:colOff>
      <xdr:row>58</xdr:row>
      <xdr:rowOff>151431</xdr:rowOff>
    </xdr:to>
    <xdr:sp macro="" textlink="">
      <xdr:nvSpPr>
        <xdr:cNvPr id="144" name="円/楕円 143"/>
        <xdr:cNvSpPr/>
      </xdr:nvSpPr>
      <xdr:spPr>
        <a:xfrm>
          <a:off x="2857500" y="99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142558</xdr:rowOff>
    </xdr:from>
    <xdr:ext cx="534377" cy="259045"/>
    <xdr:sp macro="" textlink="">
      <xdr:nvSpPr>
        <xdr:cNvPr id="145" name="テキスト ボックス 144"/>
        <xdr:cNvSpPr txBox="1"/>
      </xdr:nvSpPr>
      <xdr:spPr>
        <a:xfrm>
          <a:off x="2641111" y="100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158438</xdr:rowOff>
    </xdr:from>
    <xdr:to>
      <xdr:col>3</xdr:col>
      <xdr:colOff>3175</xdr:colOff>
      <xdr:row>57</xdr:row>
      <xdr:rowOff>88588</xdr:rowOff>
    </xdr:to>
    <xdr:sp macro="" textlink="">
      <xdr:nvSpPr>
        <xdr:cNvPr id="146" name="円/楕円 145"/>
        <xdr:cNvSpPr/>
      </xdr:nvSpPr>
      <xdr:spPr>
        <a:xfrm>
          <a:off x="1968500" y="97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105115</xdr:rowOff>
    </xdr:from>
    <xdr:ext cx="534377" cy="259045"/>
    <xdr:sp macro="" textlink="">
      <xdr:nvSpPr>
        <xdr:cNvPr id="147" name="テキスト ボックス 146"/>
        <xdr:cNvSpPr txBox="1"/>
      </xdr:nvSpPr>
      <xdr:spPr>
        <a:xfrm>
          <a:off x="1752111" y="95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103040</xdr:rowOff>
    </xdr:from>
    <xdr:to>
      <xdr:col>1</xdr:col>
      <xdr:colOff>485775</xdr:colOff>
      <xdr:row>59</xdr:row>
      <xdr:rowOff>33190</xdr:rowOff>
    </xdr:to>
    <xdr:sp macro="" textlink="">
      <xdr:nvSpPr>
        <xdr:cNvPr id="148" name="円/楕円 147"/>
        <xdr:cNvSpPr/>
      </xdr:nvSpPr>
      <xdr:spPr>
        <a:xfrm>
          <a:off x="1079500" y="100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24317</xdr:rowOff>
    </xdr:from>
    <xdr:ext cx="534377" cy="259045"/>
    <xdr:sp macro="" textlink="">
      <xdr:nvSpPr>
        <xdr:cNvPr id="149" name="テキスト ボックス 148"/>
        <xdr:cNvSpPr txBox="1"/>
      </xdr:nvSpPr>
      <xdr:spPr>
        <a:xfrm>
          <a:off x="863111" y="101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49581</xdr:rowOff>
    </xdr:from>
    <xdr:to>
      <xdr:col>6</xdr:col>
      <xdr:colOff>511175</xdr:colOff>
      <xdr:row>78</xdr:row>
      <xdr:rowOff>49845</xdr:rowOff>
    </xdr:to>
    <xdr:cxnSp macro="">
      <xdr:nvCxnSpPr>
        <xdr:cNvPr id="178" name="直線コネクタ 177"/>
        <xdr:cNvCxnSpPr/>
      </xdr:nvCxnSpPr>
      <xdr:spPr>
        <a:xfrm flipV="1">
          <a:off x="3797300" y="13422681"/>
          <a:ext cx="8382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49845</xdr:rowOff>
    </xdr:from>
    <xdr:to>
      <xdr:col>5</xdr:col>
      <xdr:colOff>358775</xdr:colOff>
      <xdr:row>78</xdr:row>
      <xdr:rowOff>50000</xdr:rowOff>
    </xdr:to>
    <xdr:cxnSp macro="">
      <xdr:nvCxnSpPr>
        <xdr:cNvPr id="181" name="直線コネクタ 180"/>
        <xdr:cNvCxnSpPr/>
      </xdr:nvCxnSpPr>
      <xdr:spPr>
        <a:xfrm flipV="1">
          <a:off x="2908300" y="13422945"/>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42720</xdr:rowOff>
    </xdr:from>
    <xdr:to>
      <xdr:col>4</xdr:col>
      <xdr:colOff>155575</xdr:colOff>
      <xdr:row>78</xdr:row>
      <xdr:rowOff>50000</xdr:rowOff>
    </xdr:to>
    <xdr:cxnSp macro="">
      <xdr:nvCxnSpPr>
        <xdr:cNvPr id="184" name="直線コネクタ 183"/>
        <xdr:cNvCxnSpPr/>
      </xdr:nvCxnSpPr>
      <xdr:spPr>
        <a:xfrm>
          <a:off x="2019300" y="13415820"/>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6" name="テキスト ボックス 185"/>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42720</xdr:rowOff>
    </xdr:from>
    <xdr:to>
      <xdr:col>2</xdr:col>
      <xdr:colOff>638175</xdr:colOff>
      <xdr:row>78</xdr:row>
      <xdr:rowOff>86034</xdr:rowOff>
    </xdr:to>
    <xdr:cxnSp macro="">
      <xdr:nvCxnSpPr>
        <xdr:cNvPr id="187" name="直線コネクタ 186"/>
        <xdr:cNvCxnSpPr/>
      </xdr:nvCxnSpPr>
      <xdr:spPr>
        <a:xfrm flipV="1">
          <a:off x="1130300" y="13415820"/>
          <a:ext cx="8890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170231</xdr:rowOff>
    </xdr:from>
    <xdr:to>
      <xdr:col>6</xdr:col>
      <xdr:colOff>561975</xdr:colOff>
      <xdr:row>78</xdr:row>
      <xdr:rowOff>100381</xdr:rowOff>
    </xdr:to>
    <xdr:sp macro="" textlink="">
      <xdr:nvSpPr>
        <xdr:cNvPr id="197" name="円/楕円 196"/>
        <xdr:cNvSpPr/>
      </xdr:nvSpPr>
      <xdr:spPr>
        <a:xfrm>
          <a:off x="4584700" y="133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136547</xdr:rowOff>
    </xdr:from>
    <xdr:ext cx="599010" cy="259045"/>
    <xdr:sp macro="" textlink="">
      <xdr:nvSpPr>
        <xdr:cNvPr id="198" name="民生費該当値テキスト"/>
        <xdr:cNvSpPr txBox="1"/>
      </xdr:nvSpPr>
      <xdr:spPr>
        <a:xfrm>
          <a:off x="4686300" y="1333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170495</xdr:rowOff>
    </xdr:from>
    <xdr:to>
      <xdr:col>5</xdr:col>
      <xdr:colOff>409575</xdr:colOff>
      <xdr:row>78</xdr:row>
      <xdr:rowOff>100645</xdr:rowOff>
    </xdr:to>
    <xdr:sp macro="" textlink="">
      <xdr:nvSpPr>
        <xdr:cNvPr id="199" name="円/楕円 198"/>
        <xdr:cNvSpPr/>
      </xdr:nvSpPr>
      <xdr:spPr>
        <a:xfrm>
          <a:off x="3746500" y="133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117172</xdr:rowOff>
    </xdr:from>
    <xdr:ext cx="599010" cy="259045"/>
    <xdr:sp macro="" textlink="">
      <xdr:nvSpPr>
        <xdr:cNvPr id="200" name="テキスト ボックス 199"/>
        <xdr:cNvSpPr txBox="1"/>
      </xdr:nvSpPr>
      <xdr:spPr>
        <a:xfrm>
          <a:off x="3497794" y="1314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170650</xdr:rowOff>
    </xdr:from>
    <xdr:to>
      <xdr:col>4</xdr:col>
      <xdr:colOff>206375</xdr:colOff>
      <xdr:row>78</xdr:row>
      <xdr:rowOff>100800</xdr:rowOff>
    </xdr:to>
    <xdr:sp macro="" textlink="">
      <xdr:nvSpPr>
        <xdr:cNvPr id="201" name="円/楕円 200"/>
        <xdr:cNvSpPr/>
      </xdr:nvSpPr>
      <xdr:spPr>
        <a:xfrm>
          <a:off x="2857500" y="133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117327</xdr:rowOff>
    </xdr:from>
    <xdr:ext cx="599010" cy="259045"/>
    <xdr:sp macro="" textlink="">
      <xdr:nvSpPr>
        <xdr:cNvPr id="202" name="テキスト ボックス 201"/>
        <xdr:cNvSpPr txBox="1"/>
      </xdr:nvSpPr>
      <xdr:spPr>
        <a:xfrm>
          <a:off x="2608794" y="1314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163370</xdr:rowOff>
    </xdr:from>
    <xdr:to>
      <xdr:col>3</xdr:col>
      <xdr:colOff>3175</xdr:colOff>
      <xdr:row>78</xdr:row>
      <xdr:rowOff>93520</xdr:rowOff>
    </xdr:to>
    <xdr:sp macro="" textlink="">
      <xdr:nvSpPr>
        <xdr:cNvPr id="203" name="円/楕円 202"/>
        <xdr:cNvSpPr/>
      </xdr:nvSpPr>
      <xdr:spPr>
        <a:xfrm>
          <a:off x="1968500" y="133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110047</xdr:rowOff>
    </xdr:from>
    <xdr:ext cx="599010" cy="259045"/>
    <xdr:sp macro="" textlink="">
      <xdr:nvSpPr>
        <xdr:cNvPr id="204" name="テキスト ボックス 203"/>
        <xdr:cNvSpPr txBox="1"/>
      </xdr:nvSpPr>
      <xdr:spPr>
        <a:xfrm>
          <a:off x="1719794" y="1314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35234</xdr:rowOff>
    </xdr:from>
    <xdr:to>
      <xdr:col>1</xdr:col>
      <xdr:colOff>485775</xdr:colOff>
      <xdr:row>78</xdr:row>
      <xdr:rowOff>136834</xdr:rowOff>
    </xdr:to>
    <xdr:sp macro="" textlink="">
      <xdr:nvSpPr>
        <xdr:cNvPr id="205" name="円/楕円 204"/>
        <xdr:cNvSpPr/>
      </xdr:nvSpPr>
      <xdr:spPr>
        <a:xfrm>
          <a:off x="1079500" y="13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153361</xdr:rowOff>
    </xdr:from>
    <xdr:ext cx="599010" cy="259045"/>
    <xdr:sp macro="" textlink="">
      <xdr:nvSpPr>
        <xdr:cNvPr id="206" name="テキスト ボックス 205"/>
        <xdr:cNvSpPr txBox="1"/>
      </xdr:nvSpPr>
      <xdr:spPr>
        <a:xfrm>
          <a:off x="830794" y="1318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85274</xdr:rowOff>
    </xdr:from>
    <xdr:to>
      <xdr:col>6</xdr:col>
      <xdr:colOff>511175</xdr:colOff>
      <xdr:row>98</xdr:row>
      <xdr:rowOff>111068</xdr:rowOff>
    </xdr:to>
    <xdr:cxnSp macro="">
      <xdr:nvCxnSpPr>
        <xdr:cNvPr id="236" name="直線コネクタ 235"/>
        <xdr:cNvCxnSpPr/>
      </xdr:nvCxnSpPr>
      <xdr:spPr>
        <a:xfrm flipV="1">
          <a:off x="3797300" y="16887374"/>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105466</xdr:rowOff>
    </xdr:from>
    <xdr:to>
      <xdr:col>5</xdr:col>
      <xdr:colOff>358775</xdr:colOff>
      <xdr:row>98</xdr:row>
      <xdr:rowOff>111068</xdr:rowOff>
    </xdr:to>
    <xdr:cxnSp macro="">
      <xdr:nvCxnSpPr>
        <xdr:cNvPr id="239" name="直線コネクタ 238"/>
        <xdr:cNvCxnSpPr/>
      </xdr:nvCxnSpPr>
      <xdr:spPr>
        <a:xfrm>
          <a:off x="2908300" y="1690756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105466</xdr:rowOff>
    </xdr:from>
    <xdr:to>
      <xdr:col>4</xdr:col>
      <xdr:colOff>155575</xdr:colOff>
      <xdr:row>98</xdr:row>
      <xdr:rowOff>142748</xdr:rowOff>
    </xdr:to>
    <xdr:cxnSp macro="">
      <xdr:nvCxnSpPr>
        <xdr:cNvPr id="242" name="直線コネクタ 241"/>
        <xdr:cNvCxnSpPr/>
      </xdr:nvCxnSpPr>
      <xdr:spPr>
        <a:xfrm flipV="1">
          <a:off x="2019300" y="16907566"/>
          <a:ext cx="889000" cy="3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107410</xdr:rowOff>
    </xdr:from>
    <xdr:to>
      <xdr:col>2</xdr:col>
      <xdr:colOff>638175</xdr:colOff>
      <xdr:row>98</xdr:row>
      <xdr:rowOff>142748</xdr:rowOff>
    </xdr:to>
    <xdr:cxnSp macro="">
      <xdr:nvCxnSpPr>
        <xdr:cNvPr id="245" name="直線コネクタ 244"/>
        <xdr:cNvCxnSpPr/>
      </xdr:nvCxnSpPr>
      <xdr:spPr>
        <a:xfrm>
          <a:off x="1130300" y="16909510"/>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34474</xdr:rowOff>
    </xdr:from>
    <xdr:to>
      <xdr:col>6</xdr:col>
      <xdr:colOff>561975</xdr:colOff>
      <xdr:row>98</xdr:row>
      <xdr:rowOff>136074</xdr:rowOff>
    </xdr:to>
    <xdr:sp macro="" textlink="">
      <xdr:nvSpPr>
        <xdr:cNvPr id="255" name="円/楕円 254"/>
        <xdr:cNvSpPr/>
      </xdr:nvSpPr>
      <xdr:spPr>
        <a:xfrm>
          <a:off x="4584700" y="168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12901</xdr:rowOff>
    </xdr:from>
    <xdr:ext cx="534377" cy="259045"/>
    <xdr:sp macro="" textlink="">
      <xdr:nvSpPr>
        <xdr:cNvPr id="256" name="衛生費該当値テキスト"/>
        <xdr:cNvSpPr txBox="1"/>
      </xdr:nvSpPr>
      <xdr:spPr>
        <a:xfrm>
          <a:off x="4686300" y="168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60268</xdr:rowOff>
    </xdr:from>
    <xdr:to>
      <xdr:col>5</xdr:col>
      <xdr:colOff>409575</xdr:colOff>
      <xdr:row>98</xdr:row>
      <xdr:rowOff>161868</xdr:rowOff>
    </xdr:to>
    <xdr:sp macro="" textlink="">
      <xdr:nvSpPr>
        <xdr:cNvPr id="257" name="円/楕円 256"/>
        <xdr:cNvSpPr/>
      </xdr:nvSpPr>
      <xdr:spPr>
        <a:xfrm>
          <a:off x="3746500" y="168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152995</xdr:rowOff>
    </xdr:from>
    <xdr:ext cx="534377" cy="259045"/>
    <xdr:sp macro="" textlink="">
      <xdr:nvSpPr>
        <xdr:cNvPr id="258" name="テキスト ボックス 257"/>
        <xdr:cNvSpPr txBox="1"/>
      </xdr:nvSpPr>
      <xdr:spPr>
        <a:xfrm>
          <a:off x="3530111" y="169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54666</xdr:rowOff>
    </xdr:from>
    <xdr:to>
      <xdr:col>4</xdr:col>
      <xdr:colOff>206375</xdr:colOff>
      <xdr:row>98</xdr:row>
      <xdr:rowOff>156266</xdr:rowOff>
    </xdr:to>
    <xdr:sp macro="" textlink="">
      <xdr:nvSpPr>
        <xdr:cNvPr id="259" name="円/楕円 258"/>
        <xdr:cNvSpPr/>
      </xdr:nvSpPr>
      <xdr:spPr>
        <a:xfrm>
          <a:off x="2857500" y="168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147393</xdr:rowOff>
    </xdr:from>
    <xdr:ext cx="534377" cy="259045"/>
    <xdr:sp macro="" textlink="">
      <xdr:nvSpPr>
        <xdr:cNvPr id="260" name="テキスト ボックス 259"/>
        <xdr:cNvSpPr txBox="1"/>
      </xdr:nvSpPr>
      <xdr:spPr>
        <a:xfrm>
          <a:off x="2641111" y="169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91948</xdr:rowOff>
    </xdr:from>
    <xdr:to>
      <xdr:col>3</xdr:col>
      <xdr:colOff>3175</xdr:colOff>
      <xdr:row>99</xdr:row>
      <xdr:rowOff>22098</xdr:rowOff>
    </xdr:to>
    <xdr:sp macro="" textlink="">
      <xdr:nvSpPr>
        <xdr:cNvPr id="261" name="円/楕円 260"/>
        <xdr:cNvSpPr/>
      </xdr:nvSpPr>
      <xdr:spPr>
        <a:xfrm>
          <a:off x="1968500" y="168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13225</xdr:rowOff>
    </xdr:from>
    <xdr:ext cx="534377" cy="259045"/>
    <xdr:sp macro="" textlink="">
      <xdr:nvSpPr>
        <xdr:cNvPr id="262" name="テキスト ボックス 261"/>
        <xdr:cNvSpPr txBox="1"/>
      </xdr:nvSpPr>
      <xdr:spPr>
        <a:xfrm>
          <a:off x="1752111" y="169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56610</xdr:rowOff>
    </xdr:from>
    <xdr:to>
      <xdr:col>1</xdr:col>
      <xdr:colOff>485775</xdr:colOff>
      <xdr:row>98</xdr:row>
      <xdr:rowOff>158210</xdr:rowOff>
    </xdr:to>
    <xdr:sp macro="" textlink="">
      <xdr:nvSpPr>
        <xdr:cNvPr id="263" name="円/楕円 262"/>
        <xdr:cNvSpPr/>
      </xdr:nvSpPr>
      <xdr:spPr>
        <a:xfrm>
          <a:off x="1079500" y="16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149337</xdr:rowOff>
    </xdr:from>
    <xdr:ext cx="534377" cy="259045"/>
    <xdr:sp macro="" textlink="">
      <xdr:nvSpPr>
        <xdr:cNvPr id="264" name="テキスト ボックス 263"/>
        <xdr:cNvSpPr txBox="1"/>
      </xdr:nvSpPr>
      <xdr:spPr>
        <a:xfrm>
          <a:off x="863111" y="169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104648</xdr:rowOff>
    </xdr:from>
    <xdr:to>
      <xdr:col>15</xdr:col>
      <xdr:colOff>180975</xdr:colOff>
      <xdr:row>38</xdr:row>
      <xdr:rowOff>105029</xdr:rowOff>
    </xdr:to>
    <xdr:cxnSp macro="">
      <xdr:nvCxnSpPr>
        <xdr:cNvPr id="293" name="直線コネクタ 292"/>
        <xdr:cNvCxnSpPr/>
      </xdr:nvCxnSpPr>
      <xdr:spPr>
        <a:xfrm flipV="1">
          <a:off x="9639300" y="66197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59309</xdr:rowOff>
    </xdr:from>
    <xdr:to>
      <xdr:col>14</xdr:col>
      <xdr:colOff>28575</xdr:colOff>
      <xdr:row>38</xdr:row>
      <xdr:rowOff>105029</xdr:rowOff>
    </xdr:to>
    <xdr:cxnSp macro="">
      <xdr:nvCxnSpPr>
        <xdr:cNvPr id="296" name="直線コネクタ 295"/>
        <xdr:cNvCxnSpPr/>
      </xdr:nvCxnSpPr>
      <xdr:spPr>
        <a:xfrm>
          <a:off x="8750300" y="657440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77407</xdr:rowOff>
    </xdr:from>
    <xdr:to>
      <xdr:col>12</xdr:col>
      <xdr:colOff>511175</xdr:colOff>
      <xdr:row>38</xdr:row>
      <xdr:rowOff>59309</xdr:rowOff>
    </xdr:to>
    <xdr:cxnSp macro="">
      <xdr:nvCxnSpPr>
        <xdr:cNvPr id="299" name="直線コネクタ 298"/>
        <xdr:cNvCxnSpPr/>
      </xdr:nvCxnSpPr>
      <xdr:spPr>
        <a:xfrm>
          <a:off x="7861300" y="6421057"/>
          <a:ext cx="8890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77407</xdr:rowOff>
    </xdr:from>
    <xdr:to>
      <xdr:col>11</xdr:col>
      <xdr:colOff>307975</xdr:colOff>
      <xdr:row>37</xdr:row>
      <xdr:rowOff>132080</xdr:rowOff>
    </xdr:to>
    <xdr:cxnSp macro="">
      <xdr:nvCxnSpPr>
        <xdr:cNvPr id="302" name="直線コネクタ 301"/>
        <xdr:cNvCxnSpPr/>
      </xdr:nvCxnSpPr>
      <xdr:spPr>
        <a:xfrm flipV="1">
          <a:off x="6972300" y="6421057"/>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150004</xdr:rowOff>
    </xdr:from>
    <xdr:ext cx="469744" cy="259045"/>
    <xdr:sp macro="" textlink="">
      <xdr:nvSpPr>
        <xdr:cNvPr id="304" name="テキスト ボックス 303"/>
        <xdr:cNvSpPr txBox="1"/>
      </xdr:nvSpPr>
      <xdr:spPr>
        <a:xfrm>
          <a:off x="7626427"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53848</xdr:rowOff>
    </xdr:from>
    <xdr:to>
      <xdr:col>15</xdr:col>
      <xdr:colOff>231775</xdr:colOff>
      <xdr:row>38</xdr:row>
      <xdr:rowOff>155448</xdr:rowOff>
    </xdr:to>
    <xdr:sp macro="" textlink="">
      <xdr:nvSpPr>
        <xdr:cNvPr id="312" name="円/楕円 311"/>
        <xdr:cNvSpPr/>
      </xdr:nvSpPr>
      <xdr:spPr>
        <a:xfrm>
          <a:off x="10426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147718</xdr:rowOff>
    </xdr:from>
    <xdr:ext cx="378565" cy="259045"/>
    <xdr:sp macro="" textlink="">
      <xdr:nvSpPr>
        <xdr:cNvPr id="313" name="労働費該当値テキスト"/>
        <xdr:cNvSpPr txBox="1"/>
      </xdr:nvSpPr>
      <xdr:spPr>
        <a:xfrm>
          <a:off x="10528300"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54229</xdr:rowOff>
    </xdr:from>
    <xdr:to>
      <xdr:col>14</xdr:col>
      <xdr:colOff>79375</xdr:colOff>
      <xdr:row>38</xdr:row>
      <xdr:rowOff>155829</xdr:rowOff>
    </xdr:to>
    <xdr:sp macro="" textlink="">
      <xdr:nvSpPr>
        <xdr:cNvPr id="314" name="円/楕円 313"/>
        <xdr:cNvSpPr/>
      </xdr:nvSpPr>
      <xdr:spPr>
        <a:xfrm>
          <a:off x="9588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146956</xdr:rowOff>
    </xdr:from>
    <xdr:ext cx="378565" cy="259045"/>
    <xdr:sp macro="" textlink="">
      <xdr:nvSpPr>
        <xdr:cNvPr id="315" name="テキスト ボックス 314"/>
        <xdr:cNvSpPr txBox="1"/>
      </xdr:nvSpPr>
      <xdr:spPr>
        <a:xfrm>
          <a:off x="9450017" y="666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8509</xdr:rowOff>
    </xdr:from>
    <xdr:to>
      <xdr:col>12</xdr:col>
      <xdr:colOff>561975</xdr:colOff>
      <xdr:row>38</xdr:row>
      <xdr:rowOff>110109</xdr:rowOff>
    </xdr:to>
    <xdr:sp macro="" textlink="">
      <xdr:nvSpPr>
        <xdr:cNvPr id="316" name="円/楕円 315"/>
        <xdr:cNvSpPr/>
      </xdr:nvSpPr>
      <xdr:spPr>
        <a:xfrm>
          <a:off x="869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101236</xdr:rowOff>
    </xdr:from>
    <xdr:ext cx="378565" cy="259045"/>
    <xdr:sp macro="" textlink="">
      <xdr:nvSpPr>
        <xdr:cNvPr id="317" name="テキスト ボックス 316"/>
        <xdr:cNvSpPr txBox="1"/>
      </xdr:nvSpPr>
      <xdr:spPr>
        <a:xfrm>
          <a:off x="8561017" y="661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26607</xdr:rowOff>
    </xdr:from>
    <xdr:to>
      <xdr:col>11</xdr:col>
      <xdr:colOff>358775</xdr:colOff>
      <xdr:row>37</xdr:row>
      <xdr:rowOff>128207</xdr:rowOff>
    </xdr:to>
    <xdr:sp macro="" textlink="">
      <xdr:nvSpPr>
        <xdr:cNvPr id="318" name="円/楕円 317"/>
        <xdr:cNvSpPr/>
      </xdr:nvSpPr>
      <xdr:spPr>
        <a:xfrm>
          <a:off x="78105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144734</xdr:rowOff>
    </xdr:from>
    <xdr:ext cx="469744" cy="259045"/>
    <xdr:sp macro="" textlink="">
      <xdr:nvSpPr>
        <xdr:cNvPr id="319" name="テキスト ボックス 318"/>
        <xdr:cNvSpPr txBox="1"/>
      </xdr:nvSpPr>
      <xdr:spPr>
        <a:xfrm>
          <a:off x="7626427" y="614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81280</xdr:rowOff>
    </xdr:from>
    <xdr:to>
      <xdr:col>10</xdr:col>
      <xdr:colOff>155575</xdr:colOff>
      <xdr:row>38</xdr:row>
      <xdr:rowOff>11430</xdr:rowOff>
    </xdr:to>
    <xdr:sp macro="" textlink="">
      <xdr:nvSpPr>
        <xdr:cNvPr id="320" name="円/楕円 319"/>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2557</xdr:rowOff>
    </xdr:from>
    <xdr:ext cx="469744" cy="259045"/>
    <xdr:sp macro="" textlink="">
      <xdr:nvSpPr>
        <xdr:cNvPr id="321" name="テキスト ボックス 320"/>
        <xdr:cNvSpPr txBox="1"/>
      </xdr:nvSpPr>
      <xdr:spPr>
        <a:xfrm>
          <a:off x="6737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69539</xdr:rowOff>
    </xdr:from>
    <xdr:to>
      <xdr:col>15</xdr:col>
      <xdr:colOff>180975</xdr:colOff>
      <xdr:row>56</xdr:row>
      <xdr:rowOff>153054</xdr:rowOff>
    </xdr:to>
    <xdr:cxnSp macro="">
      <xdr:nvCxnSpPr>
        <xdr:cNvPr id="350" name="直線コネクタ 349"/>
        <xdr:cNvCxnSpPr/>
      </xdr:nvCxnSpPr>
      <xdr:spPr>
        <a:xfrm>
          <a:off x="9639300" y="9670739"/>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49250</xdr:rowOff>
    </xdr:from>
    <xdr:to>
      <xdr:col>14</xdr:col>
      <xdr:colOff>28575</xdr:colOff>
      <xdr:row>56</xdr:row>
      <xdr:rowOff>69539</xdr:rowOff>
    </xdr:to>
    <xdr:cxnSp macro="">
      <xdr:nvCxnSpPr>
        <xdr:cNvPr id="353" name="直線コネクタ 352"/>
        <xdr:cNvCxnSpPr/>
      </xdr:nvCxnSpPr>
      <xdr:spPr>
        <a:xfrm>
          <a:off x="8750300" y="9650450"/>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121793</xdr:rowOff>
    </xdr:from>
    <xdr:to>
      <xdr:col>12</xdr:col>
      <xdr:colOff>511175</xdr:colOff>
      <xdr:row>56</xdr:row>
      <xdr:rowOff>49250</xdr:rowOff>
    </xdr:to>
    <xdr:cxnSp macro="">
      <xdr:nvCxnSpPr>
        <xdr:cNvPr id="356" name="直線コネクタ 355"/>
        <xdr:cNvCxnSpPr/>
      </xdr:nvCxnSpPr>
      <xdr:spPr>
        <a:xfrm>
          <a:off x="7861300" y="9551543"/>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106896</xdr:rowOff>
    </xdr:from>
    <xdr:to>
      <xdr:col>11</xdr:col>
      <xdr:colOff>307975</xdr:colOff>
      <xdr:row>55</xdr:row>
      <xdr:rowOff>121793</xdr:rowOff>
    </xdr:to>
    <xdr:cxnSp macro="">
      <xdr:nvCxnSpPr>
        <xdr:cNvPr id="359" name="直線コネクタ 358"/>
        <xdr:cNvCxnSpPr/>
      </xdr:nvCxnSpPr>
      <xdr:spPr>
        <a:xfrm>
          <a:off x="6972300" y="953664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102254</xdr:rowOff>
    </xdr:from>
    <xdr:to>
      <xdr:col>15</xdr:col>
      <xdr:colOff>231775</xdr:colOff>
      <xdr:row>57</xdr:row>
      <xdr:rowOff>32404</xdr:rowOff>
    </xdr:to>
    <xdr:sp macro="" textlink="">
      <xdr:nvSpPr>
        <xdr:cNvPr id="369" name="円/楕円 368"/>
        <xdr:cNvSpPr/>
      </xdr:nvSpPr>
      <xdr:spPr>
        <a:xfrm>
          <a:off x="10426700" y="97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125131</xdr:rowOff>
    </xdr:from>
    <xdr:ext cx="534377" cy="259045"/>
    <xdr:sp macro="" textlink="">
      <xdr:nvSpPr>
        <xdr:cNvPr id="370" name="農林水産業費該当値テキスト"/>
        <xdr:cNvSpPr txBox="1"/>
      </xdr:nvSpPr>
      <xdr:spPr>
        <a:xfrm>
          <a:off x="10528300" y="9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18739</xdr:rowOff>
    </xdr:from>
    <xdr:to>
      <xdr:col>14</xdr:col>
      <xdr:colOff>79375</xdr:colOff>
      <xdr:row>56</xdr:row>
      <xdr:rowOff>120339</xdr:rowOff>
    </xdr:to>
    <xdr:sp macro="" textlink="">
      <xdr:nvSpPr>
        <xdr:cNvPr id="371" name="円/楕円 370"/>
        <xdr:cNvSpPr/>
      </xdr:nvSpPr>
      <xdr:spPr>
        <a:xfrm>
          <a:off x="9588500" y="96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136866</xdr:rowOff>
    </xdr:from>
    <xdr:ext cx="534377" cy="259045"/>
    <xdr:sp macro="" textlink="">
      <xdr:nvSpPr>
        <xdr:cNvPr id="372" name="テキスト ボックス 371"/>
        <xdr:cNvSpPr txBox="1"/>
      </xdr:nvSpPr>
      <xdr:spPr>
        <a:xfrm>
          <a:off x="9372111" y="93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169900</xdr:rowOff>
    </xdr:from>
    <xdr:to>
      <xdr:col>12</xdr:col>
      <xdr:colOff>561975</xdr:colOff>
      <xdr:row>56</xdr:row>
      <xdr:rowOff>100050</xdr:rowOff>
    </xdr:to>
    <xdr:sp macro="" textlink="">
      <xdr:nvSpPr>
        <xdr:cNvPr id="373" name="円/楕円 372"/>
        <xdr:cNvSpPr/>
      </xdr:nvSpPr>
      <xdr:spPr>
        <a:xfrm>
          <a:off x="8699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116577</xdr:rowOff>
    </xdr:from>
    <xdr:ext cx="534377" cy="259045"/>
    <xdr:sp macro="" textlink="">
      <xdr:nvSpPr>
        <xdr:cNvPr id="374" name="テキスト ボックス 373"/>
        <xdr:cNvSpPr txBox="1"/>
      </xdr:nvSpPr>
      <xdr:spPr>
        <a:xfrm>
          <a:off x="8483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70993</xdr:rowOff>
    </xdr:from>
    <xdr:to>
      <xdr:col>11</xdr:col>
      <xdr:colOff>358775</xdr:colOff>
      <xdr:row>56</xdr:row>
      <xdr:rowOff>1143</xdr:rowOff>
    </xdr:to>
    <xdr:sp macro="" textlink="">
      <xdr:nvSpPr>
        <xdr:cNvPr id="375" name="円/楕円 374"/>
        <xdr:cNvSpPr/>
      </xdr:nvSpPr>
      <xdr:spPr>
        <a:xfrm>
          <a:off x="7810500" y="95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17670</xdr:rowOff>
    </xdr:from>
    <xdr:ext cx="534377" cy="259045"/>
    <xdr:sp macro="" textlink="">
      <xdr:nvSpPr>
        <xdr:cNvPr id="376" name="テキスト ボックス 375"/>
        <xdr:cNvSpPr txBox="1"/>
      </xdr:nvSpPr>
      <xdr:spPr>
        <a:xfrm>
          <a:off x="7594111" y="92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56096</xdr:rowOff>
    </xdr:from>
    <xdr:to>
      <xdr:col>10</xdr:col>
      <xdr:colOff>155575</xdr:colOff>
      <xdr:row>55</xdr:row>
      <xdr:rowOff>157696</xdr:rowOff>
    </xdr:to>
    <xdr:sp macro="" textlink="">
      <xdr:nvSpPr>
        <xdr:cNvPr id="377" name="円/楕円 376"/>
        <xdr:cNvSpPr/>
      </xdr:nvSpPr>
      <xdr:spPr>
        <a:xfrm>
          <a:off x="6921500" y="94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2773</xdr:rowOff>
    </xdr:from>
    <xdr:ext cx="534377" cy="259045"/>
    <xdr:sp macro="" textlink="">
      <xdr:nvSpPr>
        <xdr:cNvPr id="378" name="テキスト ボックス 377"/>
        <xdr:cNvSpPr txBox="1"/>
      </xdr:nvSpPr>
      <xdr:spPr>
        <a:xfrm>
          <a:off x="6705111" y="92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8446</xdr:rowOff>
    </xdr:from>
    <xdr:to>
      <xdr:col>15</xdr:col>
      <xdr:colOff>180975</xdr:colOff>
      <xdr:row>78</xdr:row>
      <xdr:rowOff>51346</xdr:rowOff>
    </xdr:to>
    <xdr:cxnSp macro="">
      <xdr:nvCxnSpPr>
        <xdr:cNvPr id="407" name="直線コネクタ 406"/>
        <xdr:cNvCxnSpPr/>
      </xdr:nvCxnSpPr>
      <xdr:spPr>
        <a:xfrm>
          <a:off x="9639300" y="13381546"/>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8446</xdr:rowOff>
    </xdr:from>
    <xdr:to>
      <xdr:col>14</xdr:col>
      <xdr:colOff>28575</xdr:colOff>
      <xdr:row>78</xdr:row>
      <xdr:rowOff>33173</xdr:rowOff>
    </xdr:to>
    <xdr:cxnSp macro="">
      <xdr:nvCxnSpPr>
        <xdr:cNvPr id="410" name="直線コネクタ 409"/>
        <xdr:cNvCxnSpPr/>
      </xdr:nvCxnSpPr>
      <xdr:spPr>
        <a:xfrm flipV="1">
          <a:off x="8750300" y="1338154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21361</xdr:rowOff>
    </xdr:from>
    <xdr:to>
      <xdr:col>12</xdr:col>
      <xdr:colOff>511175</xdr:colOff>
      <xdr:row>78</xdr:row>
      <xdr:rowOff>33173</xdr:rowOff>
    </xdr:to>
    <xdr:cxnSp macro="">
      <xdr:nvCxnSpPr>
        <xdr:cNvPr id="413" name="直線コネクタ 412"/>
        <xdr:cNvCxnSpPr/>
      </xdr:nvCxnSpPr>
      <xdr:spPr>
        <a:xfrm>
          <a:off x="7861300" y="1339446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11037</xdr:rowOff>
    </xdr:from>
    <xdr:to>
      <xdr:col>11</xdr:col>
      <xdr:colOff>307975</xdr:colOff>
      <xdr:row>78</xdr:row>
      <xdr:rowOff>21361</xdr:rowOff>
    </xdr:to>
    <xdr:cxnSp macro="">
      <xdr:nvCxnSpPr>
        <xdr:cNvPr id="416" name="直線コネクタ 415"/>
        <xdr:cNvCxnSpPr/>
      </xdr:nvCxnSpPr>
      <xdr:spPr>
        <a:xfrm>
          <a:off x="6972300" y="13384137"/>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546</xdr:rowOff>
    </xdr:from>
    <xdr:to>
      <xdr:col>15</xdr:col>
      <xdr:colOff>231775</xdr:colOff>
      <xdr:row>78</xdr:row>
      <xdr:rowOff>102146</xdr:rowOff>
    </xdr:to>
    <xdr:sp macro="" textlink="">
      <xdr:nvSpPr>
        <xdr:cNvPr id="426" name="円/楕円 425"/>
        <xdr:cNvSpPr/>
      </xdr:nvSpPr>
      <xdr:spPr>
        <a:xfrm>
          <a:off x="104267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150423</xdr:rowOff>
    </xdr:from>
    <xdr:ext cx="469744" cy="259045"/>
    <xdr:sp macro="" textlink="">
      <xdr:nvSpPr>
        <xdr:cNvPr id="427" name="商工費該当値テキスト"/>
        <xdr:cNvSpPr txBox="1"/>
      </xdr:nvSpPr>
      <xdr:spPr>
        <a:xfrm>
          <a:off x="10528300"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129096</xdr:rowOff>
    </xdr:from>
    <xdr:to>
      <xdr:col>14</xdr:col>
      <xdr:colOff>79375</xdr:colOff>
      <xdr:row>78</xdr:row>
      <xdr:rowOff>59246</xdr:rowOff>
    </xdr:to>
    <xdr:sp macro="" textlink="">
      <xdr:nvSpPr>
        <xdr:cNvPr id="428" name="円/楕円 427"/>
        <xdr:cNvSpPr/>
      </xdr:nvSpPr>
      <xdr:spPr>
        <a:xfrm>
          <a:off x="9588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50373</xdr:rowOff>
    </xdr:from>
    <xdr:ext cx="469744" cy="259045"/>
    <xdr:sp macro="" textlink="">
      <xdr:nvSpPr>
        <xdr:cNvPr id="429" name="テキスト ボックス 428"/>
        <xdr:cNvSpPr txBox="1"/>
      </xdr:nvSpPr>
      <xdr:spPr>
        <a:xfrm>
          <a:off x="9404427"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153823</xdr:rowOff>
    </xdr:from>
    <xdr:to>
      <xdr:col>12</xdr:col>
      <xdr:colOff>561975</xdr:colOff>
      <xdr:row>78</xdr:row>
      <xdr:rowOff>83973</xdr:rowOff>
    </xdr:to>
    <xdr:sp macro="" textlink="">
      <xdr:nvSpPr>
        <xdr:cNvPr id="430" name="円/楕円 429"/>
        <xdr:cNvSpPr/>
      </xdr:nvSpPr>
      <xdr:spPr>
        <a:xfrm>
          <a:off x="8699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75100</xdr:rowOff>
    </xdr:from>
    <xdr:ext cx="469744" cy="259045"/>
    <xdr:sp macro="" textlink="">
      <xdr:nvSpPr>
        <xdr:cNvPr id="431" name="テキスト ボックス 430"/>
        <xdr:cNvSpPr txBox="1"/>
      </xdr:nvSpPr>
      <xdr:spPr>
        <a:xfrm>
          <a:off x="8515427"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142011</xdr:rowOff>
    </xdr:from>
    <xdr:to>
      <xdr:col>11</xdr:col>
      <xdr:colOff>358775</xdr:colOff>
      <xdr:row>78</xdr:row>
      <xdr:rowOff>72161</xdr:rowOff>
    </xdr:to>
    <xdr:sp macro="" textlink="">
      <xdr:nvSpPr>
        <xdr:cNvPr id="432" name="円/楕円 431"/>
        <xdr:cNvSpPr/>
      </xdr:nvSpPr>
      <xdr:spPr>
        <a:xfrm>
          <a:off x="7810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63288</xdr:rowOff>
    </xdr:from>
    <xdr:ext cx="469744" cy="259045"/>
    <xdr:sp macro="" textlink="">
      <xdr:nvSpPr>
        <xdr:cNvPr id="433" name="テキスト ボックス 432"/>
        <xdr:cNvSpPr txBox="1"/>
      </xdr:nvSpPr>
      <xdr:spPr>
        <a:xfrm>
          <a:off x="7626427"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131687</xdr:rowOff>
    </xdr:from>
    <xdr:to>
      <xdr:col>10</xdr:col>
      <xdr:colOff>155575</xdr:colOff>
      <xdr:row>78</xdr:row>
      <xdr:rowOff>61837</xdr:rowOff>
    </xdr:to>
    <xdr:sp macro="" textlink="">
      <xdr:nvSpPr>
        <xdr:cNvPr id="434" name="円/楕円 433"/>
        <xdr:cNvSpPr/>
      </xdr:nvSpPr>
      <xdr:spPr>
        <a:xfrm>
          <a:off x="69215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52964</xdr:rowOff>
    </xdr:from>
    <xdr:ext cx="469744" cy="259045"/>
    <xdr:sp macro="" textlink="">
      <xdr:nvSpPr>
        <xdr:cNvPr id="435" name="テキスト ボックス 434"/>
        <xdr:cNvSpPr txBox="1"/>
      </xdr:nvSpPr>
      <xdr:spPr>
        <a:xfrm>
          <a:off x="6737427" y="13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149165</xdr:rowOff>
    </xdr:from>
    <xdr:to>
      <xdr:col>15</xdr:col>
      <xdr:colOff>180975</xdr:colOff>
      <xdr:row>97</xdr:row>
      <xdr:rowOff>21468</xdr:rowOff>
    </xdr:to>
    <xdr:cxnSp macro="">
      <xdr:nvCxnSpPr>
        <xdr:cNvPr id="463" name="直線コネクタ 462"/>
        <xdr:cNvCxnSpPr/>
      </xdr:nvCxnSpPr>
      <xdr:spPr>
        <a:xfrm flipV="1">
          <a:off x="9639300" y="16608365"/>
          <a:ext cx="838200" cy="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21468</xdr:rowOff>
    </xdr:from>
    <xdr:to>
      <xdr:col>14</xdr:col>
      <xdr:colOff>28575</xdr:colOff>
      <xdr:row>97</xdr:row>
      <xdr:rowOff>36601</xdr:rowOff>
    </xdr:to>
    <xdr:cxnSp macro="">
      <xdr:nvCxnSpPr>
        <xdr:cNvPr id="466" name="直線コネクタ 465"/>
        <xdr:cNvCxnSpPr/>
      </xdr:nvCxnSpPr>
      <xdr:spPr>
        <a:xfrm flipV="1">
          <a:off x="8750300" y="16652118"/>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162423</xdr:rowOff>
    </xdr:from>
    <xdr:to>
      <xdr:col>12</xdr:col>
      <xdr:colOff>511175</xdr:colOff>
      <xdr:row>97</xdr:row>
      <xdr:rowOff>36601</xdr:rowOff>
    </xdr:to>
    <xdr:cxnSp macro="">
      <xdr:nvCxnSpPr>
        <xdr:cNvPr id="469" name="直線コネクタ 468"/>
        <xdr:cNvCxnSpPr/>
      </xdr:nvCxnSpPr>
      <xdr:spPr>
        <a:xfrm>
          <a:off x="7861300" y="16450173"/>
          <a:ext cx="889000" cy="2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162423</xdr:rowOff>
    </xdr:from>
    <xdr:to>
      <xdr:col>11</xdr:col>
      <xdr:colOff>307975</xdr:colOff>
      <xdr:row>96</xdr:row>
      <xdr:rowOff>75074</xdr:rowOff>
    </xdr:to>
    <xdr:cxnSp macro="">
      <xdr:nvCxnSpPr>
        <xdr:cNvPr id="472" name="直線コネクタ 471"/>
        <xdr:cNvCxnSpPr/>
      </xdr:nvCxnSpPr>
      <xdr:spPr>
        <a:xfrm flipV="1">
          <a:off x="6972300" y="16450173"/>
          <a:ext cx="889000" cy="8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4" name="テキスト ボックス 473"/>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98365</xdr:rowOff>
    </xdr:from>
    <xdr:to>
      <xdr:col>15</xdr:col>
      <xdr:colOff>231775</xdr:colOff>
      <xdr:row>97</xdr:row>
      <xdr:rowOff>28515</xdr:rowOff>
    </xdr:to>
    <xdr:sp macro="" textlink="">
      <xdr:nvSpPr>
        <xdr:cNvPr id="482" name="円/楕円 481"/>
        <xdr:cNvSpPr/>
      </xdr:nvSpPr>
      <xdr:spPr>
        <a:xfrm>
          <a:off x="104267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76792</xdr:rowOff>
    </xdr:from>
    <xdr:ext cx="534377" cy="259045"/>
    <xdr:sp macro="" textlink="">
      <xdr:nvSpPr>
        <xdr:cNvPr id="483" name="土木費該当値テキスト"/>
        <xdr:cNvSpPr txBox="1"/>
      </xdr:nvSpPr>
      <xdr:spPr>
        <a:xfrm>
          <a:off x="10528300" y="165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142118</xdr:rowOff>
    </xdr:from>
    <xdr:to>
      <xdr:col>14</xdr:col>
      <xdr:colOff>79375</xdr:colOff>
      <xdr:row>97</xdr:row>
      <xdr:rowOff>72268</xdr:rowOff>
    </xdr:to>
    <xdr:sp macro="" textlink="">
      <xdr:nvSpPr>
        <xdr:cNvPr id="484" name="円/楕円 483"/>
        <xdr:cNvSpPr/>
      </xdr:nvSpPr>
      <xdr:spPr>
        <a:xfrm>
          <a:off x="9588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63395</xdr:rowOff>
    </xdr:from>
    <xdr:ext cx="534377" cy="259045"/>
    <xdr:sp macro="" textlink="">
      <xdr:nvSpPr>
        <xdr:cNvPr id="485" name="テキスト ボックス 484"/>
        <xdr:cNvSpPr txBox="1"/>
      </xdr:nvSpPr>
      <xdr:spPr>
        <a:xfrm>
          <a:off x="9372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157251</xdr:rowOff>
    </xdr:from>
    <xdr:to>
      <xdr:col>12</xdr:col>
      <xdr:colOff>561975</xdr:colOff>
      <xdr:row>97</xdr:row>
      <xdr:rowOff>87401</xdr:rowOff>
    </xdr:to>
    <xdr:sp macro="" textlink="">
      <xdr:nvSpPr>
        <xdr:cNvPr id="486" name="円/楕円 485"/>
        <xdr:cNvSpPr/>
      </xdr:nvSpPr>
      <xdr:spPr>
        <a:xfrm>
          <a:off x="8699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78528</xdr:rowOff>
    </xdr:from>
    <xdr:ext cx="534377" cy="259045"/>
    <xdr:sp macro="" textlink="">
      <xdr:nvSpPr>
        <xdr:cNvPr id="487" name="テキスト ボックス 486"/>
        <xdr:cNvSpPr txBox="1"/>
      </xdr:nvSpPr>
      <xdr:spPr>
        <a:xfrm>
          <a:off x="8483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111623</xdr:rowOff>
    </xdr:from>
    <xdr:to>
      <xdr:col>11</xdr:col>
      <xdr:colOff>358775</xdr:colOff>
      <xdr:row>96</xdr:row>
      <xdr:rowOff>41773</xdr:rowOff>
    </xdr:to>
    <xdr:sp macro="" textlink="">
      <xdr:nvSpPr>
        <xdr:cNvPr id="488" name="円/楕円 487"/>
        <xdr:cNvSpPr/>
      </xdr:nvSpPr>
      <xdr:spPr>
        <a:xfrm>
          <a:off x="7810500" y="163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58300</xdr:rowOff>
    </xdr:from>
    <xdr:ext cx="534377" cy="259045"/>
    <xdr:sp macro="" textlink="">
      <xdr:nvSpPr>
        <xdr:cNvPr id="489" name="テキスト ボックス 488"/>
        <xdr:cNvSpPr txBox="1"/>
      </xdr:nvSpPr>
      <xdr:spPr>
        <a:xfrm>
          <a:off x="7594111" y="161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24274</xdr:rowOff>
    </xdr:from>
    <xdr:to>
      <xdr:col>10</xdr:col>
      <xdr:colOff>155575</xdr:colOff>
      <xdr:row>96</xdr:row>
      <xdr:rowOff>125874</xdr:rowOff>
    </xdr:to>
    <xdr:sp macro="" textlink="">
      <xdr:nvSpPr>
        <xdr:cNvPr id="490" name="円/楕円 489"/>
        <xdr:cNvSpPr/>
      </xdr:nvSpPr>
      <xdr:spPr>
        <a:xfrm>
          <a:off x="69215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142401</xdr:rowOff>
    </xdr:from>
    <xdr:ext cx="534377" cy="259045"/>
    <xdr:sp macro="" textlink="">
      <xdr:nvSpPr>
        <xdr:cNvPr id="491" name="テキスト ボックス 490"/>
        <xdr:cNvSpPr txBox="1"/>
      </xdr:nvSpPr>
      <xdr:spPr>
        <a:xfrm>
          <a:off x="6705111" y="162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6197</xdr:rowOff>
    </xdr:from>
    <xdr:to>
      <xdr:col>23</xdr:col>
      <xdr:colOff>517525</xdr:colOff>
      <xdr:row>38</xdr:row>
      <xdr:rowOff>6312</xdr:rowOff>
    </xdr:to>
    <xdr:cxnSp macro="">
      <xdr:nvCxnSpPr>
        <xdr:cNvPr id="521" name="直線コネクタ 520"/>
        <xdr:cNvCxnSpPr/>
      </xdr:nvCxnSpPr>
      <xdr:spPr>
        <a:xfrm>
          <a:off x="15481300" y="652129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6197</xdr:rowOff>
    </xdr:from>
    <xdr:to>
      <xdr:col>22</xdr:col>
      <xdr:colOff>365125</xdr:colOff>
      <xdr:row>38</xdr:row>
      <xdr:rowOff>43764</xdr:rowOff>
    </xdr:to>
    <xdr:cxnSp macro="">
      <xdr:nvCxnSpPr>
        <xdr:cNvPr id="524" name="直線コネクタ 523"/>
        <xdr:cNvCxnSpPr/>
      </xdr:nvCxnSpPr>
      <xdr:spPr>
        <a:xfrm flipV="1">
          <a:off x="14592300" y="6521297"/>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43764</xdr:rowOff>
    </xdr:from>
    <xdr:to>
      <xdr:col>21</xdr:col>
      <xdr:colOff>161925</xdr:colOff>
      <xdr:row>38</xdr:row>
      <xdr:rowOff>97104</xdr:rowOff>
    </xdr:to>
    <xdr:cxnSp macro="">
      <xdr:nvCxnSpPr>
        <xdr:cNvPr id="527" name="直線コネクタ 526"/>
        <xdr:cNvCxnSpPr/>
      </xdr:nvCxnSpPr>
      <xdr:spPr>
        <a:xfrm flipV="1">
          <a:off x="13703300" y="655886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76111</xdr:rowOff>
    </xdr:from>
    <xdr:to>
      <xdr:col>19</xdr:col>
      <xdr:colOff>644525</xdr:colOff>
      <xdr:row>38</xdr:row>
      <xdr:rowOff>97104</xdr:rowOff>
    </xdr:to>
    <xdr:cxnSp macro="">
      <xdr:nvCxnSpPr>
        <xdr:cNvPr id="530" name="直線コネクタ 529"/>
        <xdr:cNvCxnSpPr/>
      </xdr:nvCxnSpPr>
      <xdr:spPr>
        <a:xfrm>
          <a:off x="12814300" y="65912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126962</xdr:rowOff>
    </xdr:from>
    <xdr:to>
      <xdr:col>23</xdr:col>
      <xdr:colOff>568325</xdr:colOff>
      <xdr:row>38</xdr:row>
      <xdr:rowOff>57112</xdr:rowOff>
    </xdr:to>
    <xdr:sp macro="" textlink="">
      <xdr:nvSpPr>
        <xdr:cNvPr id="540" name="円/楕円 539"/>
        <xdr:cNvSpPr/>
      </xdr:nvSpPr>
      <xdr:spPr>
        <a:xfrm>
          <a:off x="16268700" y="64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41889</xdr:rowOff>
    </xdr:from>
    <xdr:ext cx="534377" cy="259045"/>
    <xdr:sp macro="" textlink="">
      <xdr:nvSpPr>
        <xdr:cNvPr id="541" name="消防費該当値テキスト"/>
        <xdr:cNvSpPr txBox="1"/>
      </xdr:nvSpPr>
      <xdr:spPr>
        <a:xfrm>
          <a:off x="16370300" y="63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126848</xdr:rowOff>
    </xdr:from>
    <xdr:to>
      <xdr:col>22</xdr:col>
      <xdr:colOff>415925</xdr:colOff>
      <xdr:row>38</xdr:row>
      <xdr:rowOff>56998</xdr:rowOff>
    </xdr:to>
    <xdr:sp macro="" textlink="">
      <xdr:nvSpPr>
        <xdr:cNvPr id="542" name="円/楕円 541"/>
        <xdr:cNvSpPr/>
      </xdr:nvSpPr>
      <xdr:spPr>
        <a:xfrm>
          <a:off x="15430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48124</xdr:rowOff>
    </xdr:from>
    <xdr:ext cx="534377" cy="259045"/>
    <xdr:sp macro="" textlink="">
      <xdr:nvSpPr>
        <xdr:cNvPr id="543" name="テキスト ボックス 542"/>
        <xdr:cNvSpPr txBox="1"/>
      </xdr:nvSpPr>
      <xdr:spPr>
        <a:xfrm>
          <a:off x="15214111" y="65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164414</xdr:rowOff>
    </xdr:from>
    <xdr:to>
      <xdr:col>21</xdr:col>
      <xdr:colOff>212725</xdr:colOff>
      <xdr:row>38</xdr:row>
      <xdr:rowOff>94564</xdr:rowOff>
    </xdr:to>
    <xdr:sp macro="" textlink="">
      <xdr:nvSpPr>
        <xdr:cNvPr id="544" name="円/楕円 543"/>
        <xdr:cNvSpPr/>
      </xdr:nvSpPr>
      <xdr:spPr>
        <a:xfrm>
          <a:off x="14541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85691</xdr:rowOff>
    </xdr:from>
    <xdr:ext cx="534377" cy="259045"/>
    <xdr:sp macro="" textlink="">
      <xdr:nvSpPr>
        <xdr:cNvPr id="545" name="テキスト ボックス 544"/>
        <xdr:cNvSpPr txBox="1"/>
      </xdr:nvSpPr>
      <xdr:spPr>
        <a:xfrm>
          <a:off x="14325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46304</xdr:rowOff>
    </xdr:from>
    <xdr:to>
      <xdr:col>20</xdr:col>
      <xdr:colOff>9525</xdr:colOff>
      <xdr:row>38</xdr:row>
      <xdr:rowOff>147904</xdr:rowOff>
    </xdr:to>
    <xdr:sp macro="" textlink="">
      <xdr:nvSpPr>
        <xdr:cNvPr id="546" name="円/楕円 545"/>
        <xdr:cNvSpPr/>
      </xdr:nvSpPr>
      <xdr:spPr>
        <a:xfrm>
          <a:off x="13652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139031</xdr:rowOff>
    </xdr:from>
    <xdr:ext cx="534377" cy="259045"/>
    <xdr:sp macro="" textlink="">
      <xdr:nvSpPr>
        <xdr:cNvPr id="547" name="テキスト ボックス 546"/>
        <xdr:cNvSpPr txBox="1"/>
      </xdr:nvSpPr>
      <xdr:spPr>
        <a:xfrm>
          <a:off x="13436111" y="66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25311</xdr:rowOff>
    </xdr:from>
    <xdr:to>
      <xdr:col>18</xdr:col>
      <xdr:colOff>492125</xdr:colOff>
      <xdr:row>38</xdr:row>
      <xdr:rowOff>126911</xdr:rowOff>
    </xdr:to>
    <xdr:sp macro="" textlink="">
      <xdr:nvSpPr>
        <xdr:cNvPr id="548" name="円/楕円 547"/>
        <xdr:cNvSpPr/>
      </xdr:nvSpPr>
      <xdr:spPr>
        <a:xfrm>
          <a:off x="127635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118038</xdr:rowOff>
    </xdr:from>
    <xdr:ext cx="534377" cy="259045"/>
    <xdr:sp macro="" textlink="">
      <xdr:nvSpPr>
        <xdr:cNvPr id="549" name="テキスト ボックス 548"/>
        <xdr:cNvSpPr txBox="1"/>
      </xdr:nvSpPr>
      <xdr:spPr>
        <a:xfrm>
          <a:off x="12547111" y="66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58579</xdr:rowOff>
    </xdr:from>
    <xdr:to>
      <xdr:col>23</xdr:col>
      <xdr:colOff>517525</xdr:colOff>
      <xdr:row>55</xdr:row>
      <xdr:rowOff>107206</xdr:rowOff>
    </xdr:to>
    <xdr:cxnSp macro="">
      <xdr:nvCxnSpPr>
        <xdr:cNvPr id="581" name="直線コネクタ 580"/>
        <xdr:cNvCxnSpPr/>
      </xdr:nvCxnSpPr>
      <xdr:spPr>
        <a:xfrm>
          <a:off x="15481300" y="9488329"/>
          <a:ext cx="8382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145121</xdr:rowOff>
    </xdr:from>
    <xdr:to>
      <xdr:col>22</xdr:col>
      <xdr:colOff>365125</xdr:colOff>
      <xdr:row>55</xdr:row>
      <xdr:rowOff>58579</xdr:rowOff>
    </xdr:to>
    <xdr:cxnSp macro="">
      <xdr:nvCxnSpPr>
        <xdr:cNvPr id="584" name="直線コネクタ 583"/>
        <xdr:cNvCxnSpPr/>
      </xdr:nvCxnSpPr>
      <xdr:spPr>
        <a:xfrm>
          <a:off x="14592300" y="940342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165973</xdr:rowOff>
    </xdr:from>
    <xdr:to>
      <xdr:col>21</xdr:col>
      <xdr:colOff>161925</xdr:colOff>
      <xdr:row>54</xdr:row>
      <xdr:rowOff>145121</xdr:rowOff>
    </xdr:to>
    <xdr:cxnSp macro="">
      <xdr:nvCxnSpPr>
        <xdr:cNvPr id="587" name="直線コネクタ 586"/>
        <xdr:cNvCxnSpPr/>
      </xdr:nvCxnSpPr>
      <xdr:spPr>
        <a:xfrm>
          <a:off x="13703300" y="9081373"/>
          <a:ext cx="889000" cy="3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89" name="テキスト ボックス 588"/>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165973</xdr:rowOff>
    </xdr:from>
    <xdr:to>
      <xdr:col>19</xdr:col>
      <xdr:colOff>644525</xdr:colOff>
      <xdr:row>54</xdr:row>
      <xdr:rowOff>115484</xdr:rowOff>
    </xdr:to>
    <xdr:cxnSp macro="">
      <xdr:nvCxnSpPr>
        <xdr:cNvPr id="590" name="直線コネクタ 589"/>
        <xdr:cNvCxnSpPr/>
      </xdr:nvCxnSpPr>
      <xdr:spPr>
        <a:xfrm flipV="1">
          <a:off x="12814300" y="9081373"/>
          <a:ext cx="889000" cy="29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56406</xdr:rowOff>
    </xdr:from>
    <xdr:to>
      <xdr:col>23</xdr:col>
      <xdr:colOff>568325</xdr:colOff>
      <xdr:row>55</xdr:row>
      <xdr:rowOff>158006</xdr:rowOff>
    </xdr:to>
    <xdr:sp macro="" textlink="">
      <xdr:nvSpPr>
        <xdr:cNvPr id="600" name="円/楕円 599"/>
        <xdr:cNvSpPr/>
      </xdr:nvSpPr>
      <xdr:spPr>
        <a:xfrm>
          <a:off x="162687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79283</xdr:rowOff>
    </xdr:from>
    <xdr:ext cx="534377" cy="259045"/>
    <xdr:sp macro="" textlink="">
      <xdr:nvSpPr>
        <xdr:cNvPr id="601" name="教育費該当値テキスト"/>
        <xdr:cNvSpPr txBox="1"/>
      </xdr:nvSpPr>
      <xdr:spPr>
        <a:xfrm>
          <a:off x="16370300" y="93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7779</xdr:rowOff>
    </xdr:from>
    <xdr:to>
      <xdr:col>22</xdr:col>
      <xdr:colOff>415925</xdr:colOff>
      <xdr:row>55</xdr:row>
      <xdr:rowOff>109379</xdr:rowOff>
    </xdr:to>
    <xdr:sp macro="" textlink="">
      <xdr:nvSpPr>
        <xdr:cNvPr id="602" name="円/楕円 601"/>
        <xdr:cNvSpPr/>
      </xdr:nvSpPr>
      <xdr:spPr>
        <a:xfrm>
          <a:off x="15430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125906</xdr:rowOff>
    </xdr:from>
    <xdr:ext cx="534377" cy="259045"/>
    <xdr:sp macro="" textlink="">
      <xdr:nvSpPr>
        <xdr:cNvPr id="603" name="テキスト ボックス 602"/>
        <xdr:cNvSpPr txBox="1"/>
      </xdr:nvSpPr>
      <xdr:spPr>
        <a:xfrm>
          <a:off x="15214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94321</xdr:rowOff>
    </xdr:from>
    <xdr:to>
      <xdr:col>21</xdr:col>
      <xdr:colOff>212725</xdr:colOff>
      <xdr:row>55</xdr:row>
      <xdr:rowOff>24471</xdr:rowOff>
    </xdr:to>
    <xdr:sp macro="" textlink="">
      <xdr:nvSpPr>
        <xdr:cNvPr id="604" name="円/楕円 603"/>
        <xdr:cNvSpPr/>
      </xdr:nvSpPr>
      <xdr:spPr>
        <a:xfrm>
          <a:off x="14541500" y="9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40998</xdr:rowOff>
    </xdr:from>
    <xdr:ext cx="534377" cy="259045"/>
    <xdr:sp macro="" textlink="">
      <xdr:nvSpPr>
        <xdr:cNvPr id="605" name="テキスト ボックス 604"/>
        <xdr:cNvSpPr txBox="1"/>
      </xdr:nvSpPr>
      <xdr:spPr>
        <a:xfrm>
          <a:off x="14325111" y="91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115173</xdr:rowOff>
    </xdr:from>
    <xdr:to>
      <xdr:col>20</xdr:col>
      <xdr:colOff>9525</xdr:colOff>
      <xdr:row>53</xdr:row>
      <xdr:rowOff>45323</xdr:rowOff>
    </xdr:to>
    <xdr:sp macro="" textlink="">
      <xdr:nvSpPr>
        <xdr:cNvPr id="606" name="円/楕円 605"/>
        <xdr:cNvSpPr/>
      </xdr:nvSpPr>
      <xdr:spPr>
        <a:xfrm>
          <a:off x="13652500" y="90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61850</xdr:rowOff>
    </xdr:from>
    <xdr:ext cx="534377" cy="259045"/>
    <xdr:sp macro="" textlink="">
      <xdr:nvSpPr>
        <xdr:cNvPr id="607" name="テキスト ボックス 606"/>
        <xdr:cNvSpPr txBox="1"/>
      </xdr:nvSpPr>
      <xdr:spPr>
        <a:xfrm>
          <a:off x="13436111" y="88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64684</xdr:rowOff>
    </xdr:from>
    <xdr:to>
      <xdr:col>18</xdr:col>
      <xdr:colOff>492125</xdr:colOff>
      <xdr:row>54</xdr:row>
      <xdr:rowOff>166284</xdr:rowOff>
    </xdr:to>
    <xdr:sp macro="" textlink="">
      <xdr:nvSpPr>
        <xdr:cNvPr id="608" name="円/楕円 607"/>
        <xdr:cNvSpPr/>
      </xdr:nvSpPr>
      <xdr:spPr>
        <a:xfrm>
          <a:off x="12763500" y="93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11361</xdr:rowOff>
    </xdr:from>
    <xdr:ext cx="534377" cy="259045"/>
    <xdr:sp macro="" textlink="">
      <xdr:nvSpPr>
        <xdr:cNvPr id="609" name="テキスト ボックス 608"/>
        <xdr:cNvSpPr txBox="1"/>
      </xdr:nvSpPr>
      <xdr:spPr>
        <a:xfrm>
          <a:off x="12547111" y="90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25552</xdr:rowOff>
    </xdr:from>
    <xdr:to>
      <xdr:col>23</xdr:col>
      <xdr:colOff>517525</xdr:colOff>
      <xdr:row>79</xdr:row>
      <xdr:rowOff>44450</xdr:rowOff>
    </xdr:to>
    <xdr:cxnSp macro="">
      <xdr:nvCxnSpPr>
        <xdr:cNvPr id="638" name="直線コネクタ 637"/>
        <xdr:cNvCxnSpPr/>
      </xdr:nvCxnSpPr>
      <xdr:spPr>
        <a:xfrm>
          <a:off x="15481300" y="13570102"/>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89484</xdr:rowOff>
    </xdr:from>
    <xdr:to>
      <xdr:col>22</xdr:col>
      <xdr:colOff>365125</xdr:colOff>
      <xdr:row>79</xdr:row>
      <xdr:rowOff>25552</xdr:rowOff>
    </xdr:to>
    <xdr:cxnSp macro="">
      <xdr:nvCxnSpPr>
        <xdr:cNvPr id="641" name="直線コネクタ 640"/>
        <xdr:cNvCxnSpPr/>
      </xdr:nvCxnSpPr>
      <xdr:spPr>
        <a:xfrm>
          <a:off x="14592300" y="13462584"/>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39954</xdr:rowOff>
    </xdr:from>
    <xdr:to>
      <xdr:col>21</xdr:col>
      <xdr:colOff>161925</xdr:colOff>
      <xdr:row>78</xdr:row>
      <xdr:rowOff>89484</xdr:rowOff>
    </xdr:to>
    <xdr:cxnSp macro="">
      <xdr:nvCxnSpPr>
        <xdr:cNvPr id="644" name="直線コネクタ 643"/>
        <xdr:cNvCxnSpPr/>
      </xdr:nvCxnSpPr>
      <xdr:spPr>
        <a:xfrm>
          <a:off x="13703300" y="1341305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6" name="テキスト ボックス 645"/>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39954</xdr:rowOff>
    </xdr:from>
    <xdr:to>
      <xdr:col>19</xdr:col>
      <xdr:colOff>644525</xdr:colOff>
      <xdr:row>78</xdr:row>
      <xdr:rowOff>66624</xdr:rowOff>
    </xdr:to>
    <xdr:cxnSp macro="">
      <xdr:nvCxnSpPr>
        <xdr:cNvPr id="647" name="直線コネクタ 646"/>
        <xdr:cNvCxnSpPr/>
      </xdr:nvCxnSpPr>
      <xdr:spPr>
        <a:xfrm flipV="1">
          <a:off x="12814300" y="1341305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49" name="テキスト ボックス 648"/>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146202</xdr:rowOff>
    </xdr:from>
    <xdr:to>
      <xdr:col>22</xdr:col>
      <xdr:colOff>415925</xdr:colOff>
      <xdr:row>79</xdr:row>
      <xdr:rowOff>76352</xdr:rowOff>
    </xdr:to>
    <xdr:sp macro="" textlink="">
      <xdr:nvSpPr>
        <xdr:cNvPr id="659" name="円/楕円 658"/>
        <xdr:cNvSpPr/>
      </xdr:nvSpPr>
      <xdr:spPr>
        <a:xfrm>
          <a:off x="15430500" y="135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67479</xdr:rowOff>
    </xdr:from>
    <xdr:ext cx="378565" cy="259045"/>
    <xdr:sp macro="" textlink="">
      <xdr:nvSpPr>
        <xdr:cNvPr id="660" name="テキスト ボックス 659"/>
        <xdr:cNvSpPr txBox="1"/>
      </xdr:nvSpPr>
      <xdr:spPr>
        <a:xfrm>
          <a:off x="15292017" y="1361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38684</xdr:rowOff>
    </xdr:from>
    <xdr:to>
      <xdr:col>21</xdr:col>
      <xdr:colOff>212725</xdr:colOff>
      <xdr:row>78</xdr:row>
      <xdr:rowOff>140284</xdr:rowOff>
    </xdr:to>
    <xdr:sp macro="" textlink="">
      <xdr:nvSpPr>
        <xdr:cNvPr id="661" name="円/楕円 660"/>
        <xdr:cNvSpPr/>
      </xdr:nvSpPr>
      <xdr:spPr>
        <a:xfrm>
          <a:off x="14541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156811</xdr:rowOff>
    </xdr:from>
    <xdr:ext cx="469744" cy="259045"/>
    <xdr:sp macro="" textlink="">
      <xdr:nvSpPr>
        <xdr:cNvPr id="662" name="テキスト ボックス 661"/>
        <xdr:cNvSpPr txBox="1"/>
      </xdr:nvSpPr>
      <xdr:spPr>
        <a:xfrm>
          <a:off x="14357427" y="131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160604</xdr:rowOff>
    </xdr:from>
    <xdr:to>
      <xdr:col>20</xdr:col>
      <xdr:colOff>9525</xdr:colOff>
      <xdr:row>78</xdr:row>
      <xdr:rowOff>90754</xdr:rowOff>
    </xdr:to>
    <xdr:sp macro="" textlink="">
      <xdr:nvSpPr>
        <xdr:cNvPr id="663" name="円/楕円 662"/>
        <xdr:cNvSpPr/>
      </xdr:nvSpPr>
      <xdr:spPr>
        <a:xfrm>
          <a:off x="13652500" y="133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107281</xdr:rowOff>
    </xdr:from>
    <xdr:ext cx="469744" cy="259045"/>
    <xdr:sp macro="" textlink="">
      <xdr:nvSpPr>
        <xdr:cNvPr id="664" name="テキスト ボックス 663"/>
        <xdr:cNvSpPr txBox="1"/>
      </xdr:nvSpPr>
      <xdr:spPr>
        <a:xfrm>
          <a:off x="13468427" y="131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15824</xdr:rowOff>
    </xdr:from>
    <xdr:to>
      <xdr:col>18</xdr:col>
      <xdr:colOff>492125</xdr:colOff>
      <xdr:row>78</xdr:row>
      <xdr:rowOff>117424</xdr:rowOff>
    </xdr:to>
    <xdr:sp macro="" textlink="">
      <xdr:nvSpPr>
        <xdr:cNvPr id="665" name="円/楕円 664"/>
        <xdr:cNvSpPr/>
      </xdr:nvSpPr>
      <xdr:spPr>
        <a:xfrm>
          <a:off x="12763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108551</xdr:rowOff>
    </xdr:from>
    <xdr:ext cx="469744" cy="259045"/>
    <xdr:sp macro="" textlink="">
      <xdr:nvSpPr>
        <xdr:cNvPr id="666" name="テキスト ボックス 665"/>
        <xdr:cNvSpPr txBox="1"/>
      </xdr:nvSpPr>
      <xdr:spPr>
        <a:xfrm>
          <a:off x="12579427" y="134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170692</xdr:rowOff>
    </xdr:from>
    <xdr:to>
      <xdr:col>23</xdr:col>
      <xdr:colOff>517525</xdr:colOff>
      <xdr:row>97</xdr:row>
      <xdr:rowOff>3274</xdr:rowOff>
    </xdr:to>
    <xdr:cxnSp macro="">
      <xdr:nvCxnSpPr>
        <xdr:cNvPr id="697" name="直線コネクタ 696"/>
        <xdr:cNvCxnSpPr/>
      </xdr:nvCxnSpPr>
      <xdr:spPr>
        <a:xfrm flipV="1">
          <a:off x="15481300" y="1662989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3274</xdr:rowOff>
    </xdr:from>
    <xdr:to>
      <xdr:col>22</xdr:col>
      <xdr:colOff>365125</xdr:colOff>
      <xdr:row>97</xdr:row>
      <xdr:rowOff>27915</xdr:rowOff>
    </xdr:to>
    <xdr:cxnSp macro="">
      <xdr:nvCxnSpPr>
        <xdr:cNvPr id="700" name="直線コネクタ 699"/>
        <xdr:cNvCxnSpPr/>
      </xdr:nvCxnSpPr>
      <xdr:spPr>
        <a:xfrm flipV="1">
          <a:off x="14592300" y="16633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170218</xdr:rowOff>
    </xdr:from>
    <xdr:to>
      <xdr:col>21</xdr:col>
      <xdr:colOff>161925</xdr:colOff>
      <xdr:row>97</xdr:row>
      <xdr:rowOff>27915</xdr:rowOff>
    </xdr:to>
    <xdr:cxnSp macro="">
      <xdr:nvCxnSpPr>
        <xdr:cNvPr id="703" name="直線コネクタ 702"/>
        <xdr:cNvCxnSpPr/>
      </xdr:nvCxnSpPr>
      <xdr:spPr>
        <a:xfrm>
          <a:off x="13703300" y="16629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163948</xdr:rowOff>
    </xdr:from>
    <xdr:to>
      <xdr:col>19</xdr:col>
      <xdr:colOff>644525</xdr:colOff>
      <xdr:row>96</xdr:row>
      <xdr:rowOff>170218</xdr:rowOff>
    </xdr:to>
    <xdr:cxnSp macro="">
      <xdr:nvCxnSpPr>
        <xdr:cNvPr id="706" name="直線コネクタ 705"/>
        <xdr:cNvCxnSpPr/>
      </xdr:nvCxnSpPr>
      <xdr:spPr>
        <a:xfrm>
          <a:off x="12814300" y="16623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119892</xdr:rowOff>
    </xdr:from>
    <xdr:to>
      <xdr:col>23</xdr:col>
      <xdr:colOff>568325</xdr:colOff>
      <xdr:row>97</xdr:row>
      <xdr:rowOff>50042</xdr:rowOff>
    </xdr:to>
    <xdr:sp macro="" textlink="">
      <xdr:nvSpPr>
        <xdr:cNvPr id="716" name="円/楕円 715"/>
        <xdr:cNvSpPr/>
      </xdr:nvSpPr>
      <xdr:spPr>
        <a:xfrm>
          <a:off x="162687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98319</xdr:rowOff>
    </xdr:from>
    <xdr:ext cx="534377" cy="259045"/>
    <xdr:sp macro="" textlink="">
      <xdr:nvSpPr>
        <xdr:cNvPr id="717" name="公債費該当値テキスト"/>
        <xdr:cNvSpPr txBox="1"/>
      </xdr:nvSpPr>
      <xdr:spPr>
        <a:xfrm>
          <a:off x="16370300"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123924</xdr:rowOff>
    </xdr:from>
    <xdr:to>
      <xdr:col>22</xdr:col>
      <xdr:colOff>415925</xdr:colOff>
      <xdr:row>97</xdr:row>
      <xdr:rowOff>54074</xdr:rowOff>
    </xdr:to>
    <xdr:sp macro="" textlink="">
      <xdr:nvSpPr>
        <xdr:cNvPr id="718" name="円/楕円 717"/>
        <xdr:cNvSpPr/>
      </xdr:nvSpPr>
      <xdr:spPr>
        <a:xfrm>
          <a:off x="154305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45201</xdr:rowOff>
    </xdr:from>
    <xdr:ext cx="534377" cy="259045"/>
    <xdr:sp macro="" textlink="">
      <xdr:nvSpPr>
        <xdr:cNvPr id="719" name="テキスト ボックス 718"/>
        <xdr:cNvSpPr txBox="1"/>
      </xdr:nvSpPr>
      <xdr:spPr>
        <a:xfrm>
          <a:off x="15214111" y="166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148565</xdr:rowOff>
    </xdr:from>
    <xdr:to>
      <xdr:col>21</xdr:col>
      <xdr:colOff>212725</xdr:colOff>
      <xdr:row>97</xdr:row>
      <xdr:rowOff>78715</xdr:rowOff>
    </xdr:to>
    <xdr:sp macro="" textlink="">
      <xdr:nvSpPr>
        <xdr:cNvPr id="720" name="円/楕円 719"/>
        <xdr:cNvSpPr/>
      </xdr:nvSpPr>
      <xdr:spPr>
        <a:xfrm>
          <a:off x="14541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69842</xdr:rowOff>
    </xdr:from>
    <xdr:ext cx="534377" cy="259045"/>
    <xdr:sp macro="" textlink="">
      <xdr:nvSpPr>
        <xdr:cNvPr id="721" name="テキスト ボックス 720"/>
        <xdr:cNvSpPr txBox="1"/>
      </xdr:nvSpPr>
      <xdr:spPr>
        <a:xfrm>
          <a:off x="14325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119418</xdr:rowOff>
    </xdr:from>
    <xdr:to>
      <xdr:col>20</xdr:col>
      <xdr:colOff>9525</xdr:colOff>
      <xdr:row>97</xdr:row>
      <xdr:rowOff>49568</xdr:rowOff>
    </xdr:to>
    <xdr:sp macro="" textlink="">
      <xdr:nvSpPr>
        <xdr:cNvPr id="722" name="円/楕円 721"/>
        <xdr:cNvSpPr/>
      </xdr:nvSpPr>
      <xdr:spPr>
        <a:xfrm>
          <a:off x="136525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40695</xdr:rowOff>
    </xdr:from>
    <xdr:ext cx="534377" cy="259045"/>
    <xdr:sp macro="" textlink="">
      <xdr:nvSpPr>
        <xdr:cNvPr id="723" name="テキスト ボックス 722"/>
        <xdr:cNvSpPr txBox="1"/>
      </xdr:nvSpPr>
      <xdr:spPr>
        <a:xfrm>
          <a:off x="13436111" y="166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113148</xdr:rowOff>
    </xdr:from>
    <xdr:to>
      <xdr:col>18</xdr:col>
      <xdr:colOff>492125</xdr:colOff>
      <xdr:row>97</xdr:row>
      <xdr:rowOff>43298</xdr:rowOff>
    </xdr:to>
    <xdr:sp macro="" textlink="">
      <xdr:nvSpPr>
        <xdr:cNvPr id="724" name="円/楕円 723"/>
        <xdr:cNvSpPr/>
      </xdr:nvSpPr>
      <xdr:spPr>
        <a:xfrm>
          <a:off x="12763500" y="16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34425</xdr:rowOff>
    </xdr:from>
    <xdr:ext cx="534377" cy="259045"/>
    <xdr:sp macro="" textlink="">
      <xdr:nvSpPr>
        <xdr:cNvPr id="725" name="テキスト ボックス 724"/>
        <xdr:cNvSpPr txBox="1"/>
      </xdr:nvSpPr>
      <xdr:spPr>
        <a:xfrm>
          <a:off x="12547111" y="166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33.3</a:t>
          </a:r>
          <a:r>
            <a:rPr kumimoji="1" lang="ja-JP" altLang="en-US" sz="1300">
              <a:latin typeface="ＭＳ Ｐゴシック"/>
            </a:rPr>
            <a:t>％）が最も多く、次いで総務費（</a:t>
          </a:r>
          <a:r>
            <a:rPr kumimoji="1" lang="en-US" altLang="ja-JP" sz="1300">
              <a:latin typeface="ＭＳ Ｐゴシック"/>
            </a:rPr>
            <a:t>17.0</a:t>
          </a:r>
          <a:r>
            <a:rPr kumimoji="1" lang="ja-JP" altLang="en-US" sz="1300">
              <a:latin typeface="ＭＳ Ｐゴシック"/>
            </a:rPr>
            <a:t>％）、教育費（</a:t>
          </a:r>
          <a:r>
            <a:rPr kumimoji="1" lang="en-US" altLang="ja-JP" sz="1300">
              <a:latin typeface="ＭＳ Ｐゴシック"/>
            </a:rPr>
            <a:t>15.6</a:t>
          </a:r>
          <a:r>
            <a:rPr kumimoji="1" lang="ja-JP" altLang="en-US" sz="1300">
              <a:latin typeface="ＭＳ Ｐゴシック"/>
            </a:rPr>
            <a:t>％）と続いている。</a:t>
          </a:r>
          <a:endParaRPr kumimoji="1" lang="en-US" altLang="ja-JP" sz="1300">
            <a:latin typeface="ＭＳ Ｐゴシック"/>
          </a:endParaRPr>
        </a:p>
        <a:p>
          <a:r>
            <a:rPr kumimoji="1" lang="ja-JP" altLang="en-US" sz="1300">
              <a:latin typeface="ＭＳ Ｐゴシック"/>
            </a:rPr>
            <a:t>民生費の住民一人当たりに占める額は</a:t>
          </a:r>
          <a:r>
            <a:rPr kumimoji="1" lang="en-US" altLang="ja-JP" sz="1300">
              <a:latin typeface="ＭＳ Ｐゴシック"/>
            </a:rPr>
            <a:t>130,959</a:t>
          </a:r>
          <a:r>
            <a:rPr kumimoji="1" lang="ja-JP" altLang="en-US" sz="1300">
              <a:latin typeface="ＭＳ Ｐゴシック"/>
            </a:rPr>
            <a:t>円となり類似団体平均の</a:t>
          </a:r>
          <a:r>
            <a:rPr kumimoji="1" lang="en-US" altLang="ja-JP" sz="1300">
              <a:latin typeface="ＭＳ Ｐゴシック"/>
            </a:rPr>
            <a:t>140,495</a:t>
          </a:r>
          <a:r>
            <a:rPr kumimoji="1" lang="ja-JP" altLang="en-US" sz="1300">
              <a:latin typeface="ＭＳ Ｐゴシック"/>
            </a:rPr>
            <a:t>円より</a:t>
          </a:r>
          <a:r>
            <a:rPr kumimoji="1" lang="en-US" altLang="ja-JP" sz="1300">
              <a:latin typeface="ＭＳ Ｐゴシック"/>
            </a:rPr>
            <a:t>9,536</a:t>
          </a:r>
          <a:r>
            <a:rPr kumimoji="1" lang="ja-JP" altLang="en-US" sz="1300">
              <a:latin typeface="ＭＳ Ｐゴシック"/>
            </a:rPr>
            <a:t>円低い状況ではあるが、昨年度と比べると社会保障経費の自然増や介護保険特別会計等への繰出金、東近江重症心身障害者通園援助施設の整備に対する補助などにより増となっている。</a:t>
          </a:r>
          <a:endParaRPr kumimoji="1" lang="en-US" altLang="ja-JP" sz="1300">
            <a:latin typeface="ＭＳ Ｐゴシック"/>
          </a:endParaRPr>
        </a:p>
        <a:p>
          <a:r>
            <a:rPr kumimoji="1" lang="ja-JP" altLang="en-US" sz="1300">
              <a:latin typeface="ＭＳ Ｐゴシック"/>
            </a:rPr>
            <a:t>総務費では住民一人当たり</a:t>
          </a:r>
          <a:r>
            <a:rPr kumimoji="1" lang="en-US" altLang="ja-JP" sz="1300">
              <a:latin typeface="ＭＳ Ｐゴシック"/>
            </a:rPr>
            <a:t>66,784</a:t>
          </a:r>
          <a:r>
            <a:rPr kumimoji="1" lang="ja-JP" altLang="en-US" sz="1300">
              <a:latin typeface="ＭＳ Ｐゴシック"/>
            </a:rPr>
            <a:t>円となり、類似団体平均</a:t>
          </a:r>
          <a:r>
            <a:rPr kumimoji="1" lang="en-US" altLang="ja-JP" sz="1300">
              <a:latin typeface="ＭＳ Ｐゴシック"/>
            </a:rPr>
            <a:t>64,667</a:t>
          </a:r>
          <a:r>
            <a:rPr kumimoji="1" lang="ja-JP" altLang="en-US" sz="1300">
              <a:latin typeface="ＭＳ Ｐゴシック"/>
            </a:rPr>
            <a:t>円と比較して</a:t>
          </a:r>
          <a:r>
            <a:rPr kumimoji="1" lang="en-US" altLang="ja-JP" sz="1300">
              <a:latin typeface="ＭＳ Ｐゴシック"/>
            </a:rPr>
            <a:t>2,117</a:t>
          </a:r>
          <a:r>
            <a:rPr kumimoji="1" lang="ja-JP" altLang="en-US" sz="1300">
              <a:latin typeface="ＭＳ Ｐゴシック"/>
            </a:rPr>
            <a:t>円高い状況にある。昨年度と比較しても増額となっているが、これは日野町防災センターや公共施設等総合管理計画、固定資産台帳の整備などにより増額している。</a:t>
          </a:r>
          <a:endParaRPr kumimoji="1" lang="en-US" altLang="ja-JP" sz="1300">
            <a:latin typeface="ＭＳ Ｐゴシック"/>
          </a:endParaRPr>
        </a:p>
        <a:p>
          <a:r>
            <a:rPr kumimoji="1" lang="ja-JP" altLang="en-US" sz="1300">
              <a:latin typeface="ＭＳ Ｐゴシック"/>
            </a:rPr>
            <a:t>教育費では住民一人当たり</a:t>
          </a:r>
          <a:r>
            <a:rPr kumimoji="1" lang="en-US" altLang="ja-JP" sz="1300">
              <a:latin typeface="ＭＳ Ｐゴシック"/>
            </a:rPr>
            <a:t>61,490</a:t>
          </a:r>
          <a:r>
            <a:rPr kumimoji="1" lang="ja-JP" altLang="en-US" sz="1300">
              <a:latin typeface="ＭＳ Ｐゴシック"/>
            </a:rPr>
            <a:t>円となり、類似団体平均</a:t>
          </a:r>
          <a:r>
            <a:rPr kumimoji="1" lang="en-US" altLang="ja-JP" sz="1300">
              <a:latin typeface="ＭＳ Ｐゴシック"/>
            </a:rPr>
            <a:t>49,761</a:t>
          </a:r>
          <a:r>
            <a:rPr kumimoji="1" lang="ja-JP" altLang="en-US" sz="1300">
              <a:latin typeface="ＭＳ Ｐゴシック"/>
            </a:rPr>
            <a:t>円と比較して</a:t>
          </a:r>
          <a:r>
            <a:rPr kumimoji="1" lang="en-US" altLang="ja-JP" sz="1300">
              <a:latin typeface="ＭＳ Ｐゴシック"/>
            </a:rPr>
            <a:t>11,729</a:t>
          </a:r>
          <a:r>
            <a:rPr kumimoji="1" lang="ja-JP" altLang="en-US" sz="1300">
              <a:latin typeface="ＭＳ Ｐゴシック"/>
            </a:rPr>
            <a:t>円高いが、これは当町の地理的要因により教育関係施設や従事する職員が多いため他団体より高い状況にある。昨年度との比較では平成</a:t>
          </a:r>
          <a:r>
            <a:rPr kumimoji="1" lang="en-US" altLang="ja-JP" sz="1300">
              <a:latin typeface="ＭＳ Ｐゴシック"/>
            </a:rPr>
            <a:t>27</a:t>
          </a:r>
          <a:r>
            <a:rPr kumimoji="1" lang="ja-JP" altLang="en-US" sz="1300">
              <a:latin typeface="ＭＳ Ｐゴシック"/>
            </a:rPr>
            <a:t>年度に実施した校務用</a:t>
          </a:r>
          <a:r>
            <a:rPr kumimoji="1" lang="en-US" altLang="ja-JP" sz="1300">
              <a:latin typeface="ＭＳ Ｐゴシック"/>
            </a:rPr>
            <a:t>PC</a:t>
          </a:r>
          <a:r>
            <a:rPr kumimoji="1" lang="ja-JP" altLang="en-US" sz="1300">
              <a:latin typeface="ＭＳ Ｐゴシック"/>
            </a:rPr>
            <a:t>の更新および日野小学校・南比都佐小学校の教育用</a:t>
          </a:r>
          <a:r>
            <a:rPr kumimoji="1" lang="en-US" altLang="ja-JP" sz="1300">
              <a:latin typeface="ＭＳ Ｐゴシック"/>
            </a:rPr>
            <a:t>PC</a:t>
          </a:r>
          <a:r>
            <a:rPr kumimoji="1" lang="ja-JP" altLang="en-US" sz="1300">
              <a:latin typeface="ＭＳ Ｐゴシック"/>
            </a:rPr>
            <a:t>の更新等の要因により平成</a:t>
          </a:r>
          <a:r>
            <a:rPr kumimoji="1" lang="en-US" altLang="ja-JP" sz="1300">
              <a:latin typeface="ＭＳ Ｐゴシック"/>
            </a:rPr>
            <a:t>28</a:t>
          </a:r>
          <a:r>
            <a:rPr kumimoji="1" lang="ja-JP" altLang="en-US" sz="1300">
              <a:latin typeface="ＭＳ Ｐゴシック"/>
            </a:rPr>
            <a:t>年度は減となっている。また、昨年度に比べ労働費、農林水産費、商工費、消防費でそれぞれ減額のほか、衛生費や土木費、公債費では増額となった。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年度は取り崩しを行うことなく財政運営を行うことができた。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町税、普通交付税の増収は見込めず、歳入の経常一般財源が減少することから、財源補填のため取り崩しも考えられる。歳出の事務事業等の見直しを行い、経常経費の削減を今以上に図るなど、更なる効率的な財政運営を行わ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また、黒字額の大部分は、水道事業会計と一般会計の黒字が占めている。一般会計は、実質収支額が約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千万円となる一方、水道事業会計では、流動資産のうち現金預金で約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9175732</v>
      </c>
      <c r="BO4" s="411"/>
      <c r="BP4" s="411"/>
      <c r="BQ4" s="411"/>
      <c r="BR4" s="411"/>
      <c r="BS4" s="411"/>
      <c r="BT4" s="411"/>
      <c r="BU4" s="412"/>
      <c r="BV4" s="410">
        <v>8648737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8599535</v>
      </c>
      <c r="BO5" s="416"/>
      <c r="BP5" s="416"/>
      <c r="BQ5" s="416"/>
      <c r="BR5" s="416"/>
      <c r="BS5" s="416"/>
      <c r="BT5" s="416"/>
      <c r="BU5" s="417"/>
      <c r="BV5" s="415">
        <v>8220230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576197</v>
      </c>
      <c r="BO6" s="416"/>
      <c r="BP6" s="416"/>
      <c r="BQ6" s="416"/>
      <c r="BR6" s="416"/>
      <c r="BS6" s="416"/>
      <c r="BT6" s="416"/>
      <c r="BU6" s="417"/>
      <c r="BV6" s="415">
        <v>428507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94.2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336338</v>
      </c>
      <c r="BO7" s="416"/>
      <c r="BP7" s="416"/>
      <c r="BQ7" s="416"/>
      <c r="BR7" s="416"/>
      <c r="BS7" s="416"/>
      <c r="BT7" s="416"/>
      <c r="BU7" s="417"/>
      <c r="BV7" s="415">
        <v>42857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5705917</v>
      </c>
      <c r="CU7" s="416"/>
      <c r="CV7" s="416"/>
      <c r="CW7" s="416"/>
      <c r="CX7" s="416"/>
      <c r="CY7" s="416"/>
      <c r="CZ7" s="416"/>
      <c r="DA7" s="417"/>
      <c r="DB7" s="415">
        <v>5782868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239859</v>
      </c>
      <c r="BO8" s="416"/>
      <c r="BP8" s="416"/>
      <c r="BQ8" s="416"/>
      <c r="BR8" s="416"/>
      <c r="BS8" s="416"/>
      <c r="BT8" s="416"/>
      <c r="BU8" s="417"/>
      <c r="BV8" s="415">
        <v>385650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21873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-145791</v>
      </c>
      <c r="BO9" s="416"/>
      <c r="BP9" s="416"/>
      <c r="BQ9" s="416"/>
      <c r="BR9" s="416"/>
      <c r="BS9" s="416"/>
      <c r="BT9" s="416"/>
      <c r="BU9" s="417"/>
      <c r="BV9" s="415">
        <v>-37629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8.8000000000000007</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22870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741</v>
      </c>
      <c r="BO10" s="416"/>
      <c r="BP10" s="416"/>
      <c r="BQ10" s="416"/>
      <c r="BR10" s="416"/>
      <c r="BS10" s="416"/>
      <c r="BT10" s="416"/>
      <c r="BU10" s="417"/>
      <c r="BV10" s="415">
        <v>1076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40898</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21842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21435</v>
      </c>
      <c r="S13" s="517"/>
      <c r="T13" s="517"/>
      <c r="U13" s="517"/>
      <c r="V13" s="518"/>
      <c r="W13" s="504" t="s">
        <v>125</v>
      </c>
      <c r="X13" s="428"/>
      <c r="Y13" s="428"/>
      <c r="Z13" s="428"/>
      <c r="AA13" s="428"/>
      <c r="AB13" s="429"/>
      <c r="AC13" s="391">
        <v>555</v>
      </c>
      <c r="AD13" s="392"/>
      <c r="AE13" s="392"/>
      <c r="AF13" s="392"/>
      <c r="AG13" s="393"/>
      <c r="AH13" s="391">
        <v>590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-145050</v>
      </c>
      <c r="BO13" s="416"/>
      <c r="BP13" s="416"/>
      <c r="BQ13" s="416"/>
      <c r="BR13" s="416"/>
      <c r="BS13" s="416"/>
      <c r="BT13" s="416"/>
      <c r="BU13" s="417"/>
      <c r="BV13" s="415">
        <v>4345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22074</v>
      </c>
      <c r="S14" s="517"/>
      <c r="T14" s="517"/>
      <c r="U14" s="517"/>
      <c r="V14" s="518"/>
      <c r="W14" s="519"/>
      <c r="X14" s="431"/>
      <c r="Y14" s="431"/>
      <c r="Z14" s="431"/>
      <c r="AA14" s="431"/>
      <c r="AB14" s="432"/>
      <c r="AC14" s="509">
        <v>5.0999999999999996</v>
      </c>
      <c r="AD14" s="510"/>
      <c r="AE14" s="510"/>
      <c r="AF14" s="510"/>
      <c r="AG14" s="511"/>
      <c r="AH14" s="509">
        <v>5.2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62.8</v>
      </c>
      <c r="CU14" s="488"/>
      <c r="CV14" s="488"/>
      <c r="CW14" s="488"/>
      <c r="CX14" s="488"/>
      <c r="CY14" s="488"/>
      <c r="CZ14" s="488"/>
      <c r="DA14" s="489"/>
      <c r="DB14" s="520">
        <v>42.3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21712</v>
      </c>
      <c r="S15" s="517"/>
      <c r="T15" s="517"/>
      <c r="U15" s="517"/>
      <c r="V15" s="518"/>
      <c r="W15" s="504" t="s">
        <v>132</v>
      </c>
      <c r="X15" s="428"/>
      <c r="Y15" s="428"/>
      <c r="Z15" s="428"/>
      <c r="AA15" s="428"/>
      <c r="AB15" s="429"/>
      <c r="AC15" s="391">
        <v>4606</v>
      </c>
      <c r="AD15" s="392"/>
      <c r="AE15" s="392"/>
      <c r="AF15" s="392"/>
      <c r="AG15" s="393"/>
      <c r="AH15" s="391">
        <v>5026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2997871</v>
      </c>
      <c r="BO15" s="411"/>
      <c r="BP15" s="411"/>
      <c r="BQ15" s="411"/>
      <c r="BR15" s="411"/>
      <c r="BS15" s="411"/>
      <c r="BT15" s="411"/>
      <c r="BU15" s="412"/>
      <c r="BV15" s="410">
        <v>3041013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42.5</v>
      </c>
      <c r="AD16" s="510"/>
      <c r="AE16" s="510"/>
      <c r="AF16" s="510"/>
      <c r="AG16" s="511"/>
      <c r="AH16" s="509">
        <v>44.3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4478970</v>
      </c>
      <c r="BO16" s="416"/>
      <c r="BP16" s="416"/>
      <c r="BQ16" s="416"/>
      <c r="BR16" s="416"/>
      <c r="BS16" s="416"/>
      <c r="BT16" s="416"/>
      <c r="BU16" s="417"/>
      <c r="BV16" s="415">
        <v>4487122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5677</v>
      </c>
      <c r="AD17" s="392"/>
      <c r="AE17" s="392"/>
      <c r="AF17" s="392"/>
      <c r="AG17" s="393"/>
      <c r="AH17" s="391">
        <v>5731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3838902</v>
      </c>
      <c r="BO17" s="416"/>
      <c r="BP17" s="416"/>
      <c r="BQ17" s="416"/>
      <c r="BR17" s="416"/>
      <c r="BS17" s="416"/>
      <c r="BT17" s="416"/>
      <c r="BU17" s="417"/>
      <c r="BV17" s="415">
        <v>3892172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117.6</v>
      </c>
      <c r="M18" s="480"/>
      <c r="N18" s="480"/>
      <c r="O18" s="480"/>
      <c r="P18" s="480"/>
      <c r="Q18" s="480"/>
      <c r="R18" s="481"/>
      <c r="S18" s="481"/>
      <c r="T18" s="481"/>
      <c r="U18" s="481"/>
      <c r="V18" s="482"/>
      <c r="W18" s="496"/>
      <c r="X18" s="497"/>
      <c r="Y18" s="497"/>
      <c r="Z18" s="497"/>
      <c r="AA18" s="497"/>
      <c r="AB18" s="505"/>
      <c r="AC18" s="379">
        <v>52.4</v>
      </c>
      <c r="AD18" s="380"/>
      <c r="AE18" s="380"/>
      <c r="AF18" s="380"/>
      <c r="AG18" s="483"/>
      <c r="AH18" s="379">
        <v>50.5</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5292917</v>
      </c>
      <c r="BO18" s="416"/>
      <c r="BP18" s="416"/>
      <c r="BQ18" s="416"/>
      <c r="BR18" s="416"/>
      <c r="BS18" s="416"/>
      <c r="BT18" s="416"/>
      <c r="BU18" s="417"/>
      <c r="BV18" s="415">
        <v>5082003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6617750</v>
      </c>
      <c r="BO19" s="416"/>
      <c r="BP19" s="416"/>
      <c r="BQ19" s="416"/>
      <c r="BR19" s="416"/>
      <c r="BS19" s="416"/>
      <c r="BT19" s="416"/>
      <c r="BU19" s="417"/>
      <c r="BV19" s="415">
        <v>6572710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7728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8642860</v>
      </c>
      <c r="BO23" s="416"/>
      <c r="BP23" s="416"/>
      <c r="BQ23" s="416"/>
      <c r="BR23" s="416"/>
      <c r="BS23" s="416"/>
      <c r="BT23" s="416"/>
      <c r="BU23" s="417"/>
      <c r="BV23" s="415">
        <v>8318710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6660</v>
      </c>
      <c r="R24" s="392"/>
      <c r="S24" s="392"/>
      <c r="T24" s="392"/>
      <c r="U24" s="392"/>
      <c r="V24" s="393"/>
      <c r="W24" s="457"/>
      <c r="X24" s="448"/>
      <c r="Y24" s="449"/>
      <c r="Z24" s="388" t="s">
        <v>156</v>
      </c>
      <c r="AA24" s="389"/>
      <c r="AB24" s="389"/>
      <c r="AC24" s="389"/>
      <c r="AD24" s="389"/>
      <c r="AE24" s="389"/>
      <c r="AF24" s="389"/>
      <c r="AG24" s="390"/>
      <c r="AH24" s="391">
        <v>179</v>
      </c>
      <c r="AI24" s="392"/>
      <c r="AJ24" s="392"/>
      <c r="AK24" s="392"/>
      <c r="AL24" s="393"/>
      <c r="AM24" s="391">
        <v>522859</v>
      </c>
      <c r="AN24" s="392"/>
      <c r="AO24" s="392"/>
      <c r="AP24" s="392"/>
      <c r="AQ24" s="392"/>
      <c r="AR24" s="393"/>
      <c r="AS24" s="391">
        <v>2921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7976707</v>
      </c>
      <c r="BO24" s="416"/>
      <c r="BP24" s="416"/>
      <c r="BQ24" s="416"/>
      <c r="BR24" s="416"/>
      <c r="BS24" s="416"/>
      <c r="BT24" s="416"/>
      <c r="BU24" s="417"/>
      <c r="BV24" s="415">
        <v>8016771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5710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1902670</v>
      </c>
      <c r="BO25" s="411"/>
      <c r="BP25" s="411"/>
      <c r="BQ25" s="411"/>
      <c r="BR25" s="411"/>
      <c r="BS25" s="411"/>
      <c r="BT25" s="411"/>
      <c r="BU25" s="412"/>
      <c r="BV25" s="410">
        <v>1735051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5550</v>
      </c>
      <c r="R26" s="392"/>
      <c r="S26" s="392"/>
      <c r="T26" s="392"/>
      <c r="U26" s="392"/>
      <c r="V26" s="393"/>
      <c r="W26" s="457"/>
      <c r="X26" s="448"/>
      <c r="Y26" s="449"/>
      <c r="Z26" s="388" t="s">
        <v>162</v>
      </c>
      <c r="AA26" s="470"/>
      <c r="AB26" s="470"/>
      <c r="AC26" s="470"/>
      <c r="AD26" s="470"/>
      <c r="AE26" s="470"/>
      <c r="AF26" s="470"/>
      <c r="AG26" s="471"/>
      <c r="AH26" s="391">
        <v>17</v>
      </c>
      <c r="AI26" s="392"/>
      <c r="AJ26" s="392"/>
      <c r="AK26" s="392"/>
      <c r="AL26" s="393"/>
      <c r="AM26" s="391">
        <v>43180</v>
      </c>
      <c r="AN26" s="392"/>
      <c r="AO26" s="392"/>
      <c r="AP26" s="392"/>
      <c r="AQ26" s="392"/>
      <c r="AR26" s="393"/>
      <c r="AS26" s="391">
        <v>2540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3200</v>
      </c>
      <c r="R27" s="392"/>
      <c r="S27" s="392"/>
      <c r="T27" s="392"/>
      <c r="U27" s="392"/>
      <c r="V27" s="393"/>
      <c r="W27" s="457"/>
      <c r="X27" s="448"/>
      <c r="Y27" s="449"/>
      <c r="Z27" s="388" t="s">
        <v>165</v>
      </c>
      <c r="AA27" s="389"/>
      <c r="AB27" s="389"/>
      <c r="AC27" s="389"/>
      <c r="AD27" s="389"/>
      <c r="AE27" s="389"/>
      <c r="AF27" s="389"/>
      <c r="AG27" s="390"/>
      <c r="AH27" s="391">
        <v>20</v>
      </c>
      <c r="AI27" s="392"/>
      <c r="AJ27" s="392"/>
      <c r="AK27" s="392"/>
      <c r="AL27" s="393"/>
      <c r="AM27" s="391">
        <v>62205</v>
      </c>
      <c r="AN27" s="392"/>
      <c r="AO27" s="392"/>
      <c r="AP27" s="392"/>
      <c r="AQ27" s="392"/>
      <c r="AR27" s="393"/>
      <c r="AS27" s="391">
        <v>3110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347631</v>
      </c>
      <c r="BO27" s="419"/>
      <c r="BP27" s="419"/>
      <c r="BQ27" s="419"/>
      <c r="BR27" s="419"/>
      <c r="BS27" s="419"/>
      <c r="BT27" s="419"/>
      <c r="BU27" s="420"/>
      <c r="BV27" s="418">
        <v>347631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2500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1064433</v>
      </c>
      <c r="BO28" s="411"/>
      <c r="BP28" s="411"/>
      <c r="BQ28" s="411"/>
      <c r="BR28" s="411"/>
      <c r="BS28" s="411"/>
      <c r="BT28" s="411"/>
      <c r="BU28" s="412"/>
      <c r="BV28" s="410">
        <v>1063692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2300</v>
      </c>
      <c r="R29" s="392"/>
      <c r="S29" s="392"/>
      <c r="T29" s="392"/>
      <c r="U29" s="392"/>
      <c r="V29" s="393"/>
      <c r="W29" s="458"/>
      <c r="X29" s="459"/>
      <c r="Y29" s="460"/>
      <c r="Z29" s="388" t="s">
        <v>172</v>
      </c>
      <c r="AA29" s="389"/>
      <c r="AB29" s="389"/>
      <c r="AC29" s="389"/>
      <c r="AD29" s="389"/>
      <c r="AE29" s="389"/>
      <c r="AF29" s="389"/>
      <c r="AG29" s="390"/>
      <c r="AH29" s="391">
        <v>199</v>
      </c>
      <c r="AI29" s="392"/>
      <c r="AJ29" s="392"/>
      <c r="AK29" s="392"/>
      <c r="AL29" s="393"/>
      <c r="AM29" s="391">
        <v>585064</v>
      </c>
      <c r="AN29" s="392"/>
      <c r="AO29" s="392"/>
      <c r="AP29" s="392"/>
      <c r="AQ29" s="392"/>
      <c r="AR29" s="393"/>
      <c r="AS29" s="391">
        <v>2940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411766</v>
      </c>
      <c r="BO29" s="416"/>
      <c r="BP29" s="416"/>
      <c r="BQ29" s="416"/>
      <c r="BR29" s="416"/>
      <c r="BS29" s="416"/>
      <c r="BT29" s="416"/>
      <c r="BU29" s="417"/>
      <c r="BV29" s="415">
        <v>411233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786901</v>
      </c>
      <c r="BO30" s="419"/>
      <c r="BP30" s="419"/>
      <c r="BQ30" s="419"/>
      <c r="BR30" s="419"/>
      <c r="BS30" s="419"/>
      <c r="BT30" s="419"/>
      <c r="BU30" s="420"/>
      <c r="BV30" s="418">
        <v>780428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滋賀県市町村交通災害共済組合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八日市布引ライフ組合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滋賀県市町村議会議員公務災害補償等組合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中部清掃組合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東近江行政組合（一般）</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東近江行政組合（救急医療）</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滋賀県市町村職員研修センター</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滋賀県後期高齢者医療広域連合（一般）</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滋賀県後期高齢者医療広域連合（後期高齢者医療）</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election activeCell="AP8" sqref="AP8:AT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12.72</v>
      </c>
      <c r="G34" s="33">
        <v>14.44</v>
      </c>
      <c r="H34" s="33">
        <v>16.2</v>
      </c>
      <c r="I34" s="33">
        <v>17.63</v>
      </c>
      <c r="J34" s="34">
        <v>19.2</v>
      </c>
      <c r="K34" s="22"/>
      <c r="L34" s="22"/>
      <c r="M34" s="22"/>
      <c r="N34" s="22"/>
      <c r="O34" s="22"/>
      <c r="P34" s="22"/>
    </row>
    <row r="35" spans="1:16" ht="39" customHeight="1" x14ac:dyDescent="0.15">
      <c r="A35" s="22"/>
      <c r="B35" s="35"/>
      <c r="C35" s="1178" t="s">
        <v>529</v>
      </c>
      <c r="D35" s="1179"/>
      <c r="E35" s="1180"/>
      <c r="F35" s="36">
        <v>7.02</v>
      </c>
      <c r="G35" s="37">
        <v>4.13</v>
      </c>
      <c r="H35" s="37">
        <v>7.53</v>
      </c>
      <c r="I35" s="37">
        <v>6.66</v>
      </c>
      <c r="J35" s="38">
        <v>4.2</v>
      </c>
      <c r="K35" s="22"/>
      <c r="L35" s="22"/>
      <c r="M35" s="22"/>
      <c r="N35" s="22"/>
      <c r="O35" s="22"/>
      <c r="P35" s="22"/>
    </row>
    <row r="36" spans="1:16" ht="39" customHeight="1" x14ac:dyDescent="0.15">
      <c r="A36" s="22"/>
      <c r="B36" s="35"/>
      <c r="C36" s="1178" t="s">
        <v>530</v>
      </c>
      <c r="D36" s="1179"/>
      <c r="E36" s="1180"/>
      <c r="F36" s="36">
        <v>2.09</v>
      </c>
      <c r="G36" s="37">
        <v>0.69</v>
      </c>
      <c r="H36" s="37">
        <v>1.08</v>
      </c>
      <c r="I36" s="37">
        <v>0.97</v>
      </c>
      <c r="J36" s="38">
        <v>2</v>
      </c>
      <c r="K36" s="22"/>
      <c r="L36" s="22"/>
      <c r="M36" s="22"/>
      <c r="N36" s="22"/>
      <c r="O36" s="22"/>
      <c r="P36" s="22"/>
    </row>
    <row r="37" spans="1:16" ht="39" customHeight="1" x14ac:dyDescent="0.15">
      <c r="A37" s="22"/>
      <c r="B37" s="35"/>
      <c r="C37" s="1178" t="s">
        <v>531</v>
      </c>
      <c r="D37" s="1179"/>
      <c r="E37" s="1180"/>
      <c r="F37" s="36">
        <v>0.48</v>
      </c>
      <c r="G37" s="37">
        <v>0.47</v>
      </c>
      <c r="H37" s="37">
        <v>0.5</v>
      </c>
      <c r="I37" s="37">
        <v>0.7</v>
      </c>
      <c r="J37" s="38">
        <v>1.19</v>
      </c>
      <c r="K37" s="22"/>
      <c r="L37" s="22"/>
      <c r="M37" s="22"/>
      <c r="N37" s="22"/>
      <c r="O37" s="22"/>
      <c r="P37" s="22"/>
    </row>
    <row r="38" spans="1:16" ht="39" customHeight="1" x14ac:dyDescent="0.15">
      <c r="A38" s="22"/>
      <c r="B38" s="35"/>
      <c r="C38" s="1178" t="s">
        <v>532</v>
      </c>
      <c r="D38" s="1179"/>
      <c r="E38" s="1180"/>
      <c r="F38" s="36">
        <v>0</v>
      </c>
      <c r="G38" s="37">
        <v>0.1</v>
      </c>
      <c r="H38" s="37">
        <v>0.15</v>
      </c>
      <c r="I38" s="37">
        <v>0.78</v>
      </c>
      <c r="J38" s="38">
        <v>0.14000000000000001</v>
      </c>
      <c r="K38" s="22"/>
      <c r="L38" s="22"/>
      <c r="M38" s="22"/>
      <c r="N38" s="22"/>
      <c r="O38" s="22"/>
      <c r="P38" s="22"/>
    </row>
    <row r="39" spans="1:16" ht="39" customHeight="1" x14ac:dyDescent="0.15">
      <c r="A39" s="22"/>
      <c r="B39" s="35"/>
      <c r="C39" s="1178" t="s">
        <v>533</v>
      </c>
      <c r="D39" s="1179"/>
      <c r="E39" s="1180"/>
      <c r="F39" s="36">
        <v>0.05</v>
      </c>
      <c r="G39" s="37">
        <v>0.04</v>
      </c>
      <c r="H39" s="37">
        <v>0.05</v>
      </c>
      <c r="I39" s="37">
        <v>0.04</v>
      </c>
      <c r="J39" s="38">
        <v>0.05</v>
      </c>
      <c r="K39" s="22"/>
      <c r="L39" s="22"/>
      <c r="M39" s="22"/>
      <c r="N39" s="22"/>
      <c r="O39" s="22"/>
      <c r="P39" s="22"/>
    </row>
    <row r="40" spans="1:16" ht="39" customHeight="1" x14ac:dyDescent="0.15">
      <c r="A40" s="22"/>
      <c r="B40" s="35"/>
      <c r="C40" s="1178" t="s">
        <v>534</v>
      </c>
      <c r="D40" s="1179"/>
      <c r="E40" s="1180"/>
      <c r="F40" s="36">
        <v>0</v>
      </c>
      <c r="G40" s="37">
        <v>0</v>
      </c>
      <c r="H40" s="37">
        <v>0</v>
      </c>
      <c r="I40" s="37">
        <v>1.92</v>
      </c>
      <c r="J40" s="38">
        <v>0.01</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election activeCell="AP8" sqref="AP8:AT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620</v>
      </c>
      <c r="L45" s="60">
        <v>606</v>
      </c>
      <c r="M45" s="60">
        <v>564</v>
      </c>
      <c r="N45" s="60">
        <v>511</v>
      </c>
      <c r="O45" s="61">
        <v>592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372</v>
      </c>
      <c r="L48" s="64">
        <v>352</v>
      </c>
      <c r="M48" s="64">
        <v>358</v>
      </c>
      <c r="N48" s="64">
        <v>328</v>
      </c>
      <c r="O48" s="65">
        <v>365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120</v>
      </c>
      <c r="L49" s="64">
        <v>113</v>
      </c>
      <c r="M49" s="64">
        <v>118</v>
      </c>
      <c r="N49" s="64">
        <v>119</v>
      </c>
      <c r="O49" s="65">
        <v>114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81</v>
      </c>
      <c r="L50" s="64">
        <v>55</v>
      </c>
      <c r="M50" s="64">
        <v>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786</v>
      </c>
      <c r="L52" s="64">
        <v>793</v>
      </c>
      <c r="M52" s="64">
        <v>807</v>
      </c>
      <c r="N52" s="64">
        <v>820</v>
      </c>
      <c r="O52" s="65">
        <v>839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407</v>
      </c>
      <c r="L53" s="69">
        <v>333</v>
      </c>
      <c r="M53" s="69">
        <v>233</v>
      </c>
      <c r="N53" s="69">
        <v>138</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60" zoomScaleNormal="60" zoomScaleSheetLayoutView="100" workbookViewId="0">
      <selection activeCell="AP8" sqref="AP8:AT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7190</v>
      </c>
      <c r="J41" s="83">
        <v>8085</v>
      </c>
      <c r="K41" s="83">
        <v>8256</v>
      </c>
      <c r="L41" s="83">
        <v>8319</v>
      </c>
      <c r="M41" s="84">
        <v>8643</v>
      </c>
    </row>
    <row r="42" spans="2:13" ht="27.75" customHeight="1" x14ac:dyDescent="0.15">
      <c r="B42" s="1204"/>
      <c r="C42" s="1205"/>
      <c r="D42" s="85"/>
      <c r="E42" s="1208" t="s">
        <v>26</v>
      </c>
      <c r="F42" s="1208"/>
      <c r="G42" s="1208"/>
      <c r="H42" s="1209"/>
      <c r="I42" s="86">
        <v>218</v>
      </c>
      <c r="J42" s="87">
        <v>43</v>
      </c>
      <c r="K42" s="87">
        <v>25</v>
      </c>
      <c r="L42" s="87">
        <v>91</v>
      </c>
      <c r="M42" s="88">
        <v>91</v>
      </c>
    </row>
    <row r="43" spans="2:13" ht="27.75" customHeight="1" x14ac:dyDescent="0.15">
      <c r="B43" s="1204"/>
      <c r="C43" s="1205"/>
      <c r="D43" s="85"/>
      <c r="E43" s="1208" t="s">
        <v>27</v>
      </c>
      <c r="F43" s="1208"/>
      <c r="G43" s="1208"/>
      <c r="H43" s="1209"/>
      <c r="I43" s="86">
        <v>6525</v>
      </c>
      <c r="J43" s="87">
        <v>5587</v>
      </c>
      <c r="K43" s="87">
        <v>5271</v>
      </c>
      <c r="L43" s="87">
        <v>4902</v>
      </c>
      <c r="M43" s="88">
        <v>5126</v>
      </c>
    </row>
    <row r="44" spans="2:13" ht="27.75" customHeight="1" x14ac:dyDescent="0.15">
      <c r="B44" s="1204"/>
      <c r="C44" s="1205"/>
      <c r="D44" s="85"/>
      <c r="E44" s="1208" t="s">
        <v>28</v>
      </c>
      <c r="F44" s="1208"/>
      <c r="G44" s="1208"/>
      <c r="H44" s="1209"/>
      <c r="I44" s="86">
        <v>816</v>
      </c>
      <c r="J44" s="87">
        <v>722</v>
      </c>
      <c r="K44" s="87">
        <v>741</v>
      </c>
      <c r="L44" s="87">
        <v>662</v>
      </c>
      <c r="M44" s="88">
        <v>576</v>
      </c>
    </row>
    <row r="45" spans="2:13" ht="27.75" customHeight="1" x14ac:dyDescent="0.15">
      <c r="B45" s="1204"/>
      <c r="C45" s="1205"/>
      <c r="D45" s="85"/>
      <c r="E45" s="1208" t="s">
        <v>29</v>
      </c>
      <c r="F45" s="1208"/>
      <c r="G45" s="1208"/>
      <c r="H45" s="1209"/>
      <c r="I45" s="86">
        <v>1906</v>
      </c>
      <c r="J45" s="87">
        <v>1890</v>
      </c>
      <c r="K45" s="87">
        <v>1641</v>
      </c>
      <c r="L45" s="87">
        <v>1409</v>
      </c>
      <c r="M45" s="88">
        <v>1834</v>
      </c>
    </row>
    <row r="46" spans="2:13" ht="27.75" customHeight="1" x14ac:dyDescent="0.15">
      <c r="B46" s="1204"/>
      <c r="C46" s="1205"/>
      <c r="D46" s="89"/>
      <c r="E46" s="1208" t="s">
        <v>30</v>
      </c>
      <c r="F46" s="1208"/>
      <c r="G46" s="1208"/>
      <c r="H46" s="1209"/>
      <c r="I46" s="86">
        <v>0</v>
      </c>
      <c r="J46" s="87">
        <v>0</v>
      </c>
      <c r="K46" s="87">
        <v>0</v>
      </c>
      <c r="L46" s="87">
        <v>0</v>
      </c>
      <c r="M46" s="88">
        <v>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2333</v>
      </c>
      <c r="J50" s="87">
        <v>2322</v>
      </c>
      <c r="K50" s="87">
        <v>2374</v>
      </c>
      <c r="L50" s="87">
        <v>2447</v>
      </c>
      <c r="M50" s="88">
        <v>2455</v>
      </c>
    </row>
    <row r="51" spans="2:13" ht="27.75" customHeight="1" x14ac:dyDescent="0.15">
      <c r="B51" s="1204"/>
      <c r="C51" s="1205"/>
      <c r="D51" s="85"/>
      <c r="E51" s="1208" t="s">
        <v>36</v>
      </c>
      <c r="F51" s="1208"/>
      <c r="G51" s="1208"/>
      <c r="H51" s="1209"/>
      <c r="I51" s="86">
        <v>0</v>
      </c>
      <c r="J51" s="87">
        <v>0</v>
      </c>
      <c r="K51" s="87">
        <v>0</v>
      </c>
      <c r="L51" s="87">
        <v>0</v>
      </c>
      <c r="M51" s="88">
        <v>0</v>
      </c>
    </row>
    <row r="52" spans="2:13" ht="27.75" customHeight="1" x14ac:dyDescent="0.15">
      <c r="B52" s="1206"/>
      <c r="C52" s="1207"/>
      <c r="D52" s="85"/>
      <c r="E52" s="1208" t="s">
        <v>37</v>
      </c>
      <c r="F52" s="1208"/>
      <c r="G52" s="1208"/>
      <c r="H52" s="1209"/>
      <c r="I52" s="86">
        <v>10771</v>
      </c>
      <c r="J52" s="87">
        <v>11148</v>
      </c>
      <c r="K52" s="87">
        <v>11201</v>
      </c>
      <c r="L52" s="87">
        <v>10833</v>
      </c>
      <c r="M52" s="88">
        <v>10756</v>
      </c>
    </row>
    <row r="53" spans="2:13" ht="27.75" customHeight="1" thickBot="1" x14ac:dyDescent="0.2">
      <c r="B53" s="1210" t="s">
        <v>21</v>
      </c>
      <c r="C53" s="1211"/>
      <c r="D53" s="92"/>
      <c r="E53" s="1212" t="s">
        <v>38</v>
      </c>
      <c r="F53" s="1212"/>
      <c r="G53" s="1212"/>
      <c r="H53" s="1213"/>
      <c r="I53" s="93">
        <v>3550</v>
      </c>
      <c r="J53" s="94">
        <v>2857</v>
      </c>
      <c r="K53" s="94">
        <v>2359</v>
      </c>
      <c r="L53" s="94">
        <v>2103</v>
      </c>
      <c r="M53" s="95">
        <v>3059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553</v>
      </c>
      <c r="I42" s="354"/>
      <c r="J42" s="354"/>
      <c r="K42" s="354"/>
      <c r="L42" s="246"/>
      <c r="M42" s="246"/>
      <c r="N42" s="246"/>
      <c r="O42" s="246"/>
    </row>
    <row r="43" spans="2:17" ht="13.5" x14ac:dyDescent="0.15">
      <c r="B43" s="250"/>
      <c r="C43" s="246"/>
      <c r="D43" s="246"/>
      <c r="E43" s="246"/>
      <c r="F43" s="246"/>
      <c r="G43" s="1257"/>
      <c r="H43" s="1258"/>
      <c r="I43" s="1258"/>
      <c r="J43" s="1258"/>
      <c r="K43" s="1258"/>
      <c r="L43" s="1258"/>
      <c r="M43" s="1258"/>
      <c r="N43" s="1258"/>
      <c r="O43" s="1259"/>
    </row>
    <row r="44" spans="2:17" ht="13.5" x14ac:dyDescent="0.15">
      <c r="B44" s="250"/>
      <c r="C44" s="246"/>
      <c r="D44" s="246"/>
      <c r="E44" s="246"/>
      <c r="F44" s="246"/>
      <c r="G44" s="1260"/>
      <c r="H44" s="1261"/>
      <c r="I44" s="1261"/>
      <c r="J44" s="1261"/>
      <c r="K44" s="1261"/>
      <c r="L44" s="1261"/>
      <c r="M44" s="1261"/>
      <c r="N44" s="1261"/>
      <c r="O44" s="1262"/>
    </row>
    <row r="45" spans="2:17" ht="13.5" x14ac:dyDescent="0.15">
      <c r="B45" s="250"/>
      <c r="C45" s="246"/>
      <c r="D45" s="246"/>
      <c r="E45" s="246"/>
      <c r="F45" s="246"/>
      <c r="G45" s="1260"/>
      <c r="H45" s="1261"/>
      <c r="I45" s="1261"/>
      <c r="J45" s="1261"/>
      <c r="K45" s="1261"/>
      <c r="L45" s="1261"/>
      <c r="M45" s="1261"/>
      <c r="N45" s="1261"/>
      <c r="O45" s="1262"/>
    </row>
    <row r="46" spans="2:17" ht="13.5" x14ac:dyDescent="0.15">
      <c r="B46" s="250"/>
      <c r="C46" s="246"/>
      <c r="D46" s="246"/>
      <c r="E46" s="246"/>
      <c r="F46" s="246"/>
      <c r="G46" s="1260"/>
      <c r="H46" s="1261"/>
      <c r="I46" s="1261"/>
      <c r="J46" s="1261"/>
      <c r="K46" s="1261"/>
      <c r="L46" s="1261"/>
      <c r="M46" s="1261"/>
      <c r="N46" s="1261"/>
      <c r="O46" s="1262"/>
    </row>
    <row r="47" spans="2:17" ht="13.5" x14ac:dyDescent="0.15">
      <c r="B47" s="250"/>
      <c r="C47" s="246"/>
      <c r="D47" s="246"/>
      <c r="E47" s="246"/>
      <c r="F47" s="246"/>
      <c r="G47" s="1263"/>
      <c r="H47" s="1264"/>
      <c r="I47" s="1264"/>
      <c r="J47" s="1264"/>
      <c r="K47" s="1264"/>
      <c r="L47" s="1264"/>
      <c r="M47" s="1264"/>
      <c r="N47" s="1264"/>
      <c r="O47" s="1265"/>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42"/>
      <c r="H50" s="1243"/>
      <c r="I50" s="1243"/>
      <c r="J50" s="1244"/>
      <c r="K50" s="347" t="s">
        <v>520</v>
      </c>
      <c r="L50" s="347" t="s">
        <v>521</v>
      </c>
      <c r="M50" s="347" t="s">
        <v>522</v>
      </c>
      <c r="N50" s="347" t="s">
        <v>523</v>
      </c>
      <c r="O50" s="347" t="s">
        <v>524</v>
      </c>
    </row>
    <row r="51" spans="1:17" ht="13.5" x14ac:dyDescent="0.15">
      <c r="B51" s="250"/>
      <c r="C51" s="246"/>
      <c r="D51" s="246"/>
      <c r="E51" s="246"/>
      <c r="F51" s="246"/>
      <c r="G51" s="1245" t="s">
        <v>551</v>
      </c>
      <c r="H51" s="1246"/>
      <c r="I51" s="1251" t="s">
        <v>549</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555</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550</v>
      </c>
      <c r="H55" s="1226"/>
      <c r="I55" s="1231" t="s">
        <v>549</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555</v>
      </c>
      <c r="J57" s="1223"/>
      <c r="K57" s="1256"/>
      <c r="L57" s="1256"/>
      <c r="M57" s="1256"/>
      <c r="N57" s="1256"/>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553</v>
      </c>
      <c r="I64" s="354"/>
      <c r="J64" s="354"/>
      <c r="K64" s="354"/>
      <c r="L64" s="246"/>
      <c r="M64" s="246"/>
      <c r="N64" s="246"/>
      <c r="O64" s="246"/>
    </row>
    <row r="65" spans="2:30" ht="13.5" x14ac:dyDescent="0.15">
      <c r="B65" s="250"/>
      <c r="C65" s="246"/>
      <c r="D65" s="246"/>
      <c r="E65" s="246"/>
      <c r="F65" s="246"/>
      <c r="G65" s="1233" t="s">
        <v>559</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552</v>
      </c>
      <c r="I71" s="351"/>
      <c r="J71" s="350"/>
      <c r="K71" s="350"/>
      <c r="L71" s="349"/>
      <c r="M71" s="350"/>
      <c r="N71" s="349"/>
      <c r="O71" s="348"/>
    </row>
    <row r="72" spans="2:30" ht="13.5" x14ac:dyDescent="0.15">
      <c r="B72" s="250"/>
      <c r="C72" s="246"/>
      <c r="D72" s="246"/>
      <c r="E72" s="246"/>
      <c r="F72" s="246"/>
      <c r="G72" s="1242"/>
      <c r="H72" s="1243"/>
      <c r="I72" s="1243"/>
      <c r="J72" s="1244"/>
      <c r="K72" s="347" t="s">
        <v>520</v>
      </c>
      <c r="L72" s="347" t="s">
        <v>521</v>
      </c>
      <c r="M72" s="347" t="s">
        <v>522</v>
      </c>
      <c r="N72" s="347" t="s">
        <v>523</v>
      </c>
      <c r="O72" s="347" t="s">
        <v>524</v>
      </c>
    </row>
    <row r="73" spans="2:30" ht="13.5" x14ac:dyDescent="0.15">
      <c r="B73" s="250"/>
      <c r="C73" s="246"/>
      <c r="D73" s="246"/>
      <c r="E73" s="246"/>
      <c r="F73" s="246"/>
      <c r="G73" s="1245" t="s">
        <v>551</v>
      </c>
      <c r="H73" s="1246"/>
      <c r="I73" s="1251" t="s">
        <v>549</v>
      </c>
      <c r="J73" s="1251"/>
      <c r="K73" s="1232">
        <v>74.099999999999994</v>
      </c>
      <c r="L73" s="1232">
        <v>59.2</v>
      </c>
      <c r="M73" s="1221">
        <v>49</v>
      </c>
      <c r="N73" s="1221">
        <v>42.3</v>
      </c>
      <c r="O73" s="1221">
        <v>62.8</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548</v>
      </c>
      <c r="J75" s="1231"/>
      <c r="K75" s="1253">
        <v>10.8</v>
      </c>
      <c r="L75" s="1253">
        <v>8.6</v>
      </c>
      <c r="M75" s="1253">
        <v>6.7</v>
      </c>
      <c r="N75" s="1253">
        <v>4.8</v>
      </c>
      <c r="O75" s="1253">
        <v>4.4000000000000004</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550</v>
      </c>
      <c r="H77" s="1226"/>
      <c r="I77" s="1231" t="s">
        <v>549</v>
      </c>
      <c r="J77" s="1231"/>
      <c r="K77" s="1232">
        <v>43</v>
      </c>
      <c r="L77" s="1232">
        <v>37</v>
      </c>
      <c r="M77" s="1221">
        <v>27.8</v>
      </c>
      <c r="N77" s="1221">
        <v>20.2</v>
      </c>
      <c r="O77" s="1221">
        <v>15.5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548</v>
      </c>
      <c r="J79" s="1223"/>
      <c r="K79" s="1224">
        <v>10.3</v>
      </c>
      <c r="L79" s="1224">
        <v>9.4</v>
      </c>
      <c r="M79" s="1224">
        <v>8.1</v>
      </c>
      <c r="N79" s="1224">
        <v>7.1</v>
      </c>
      <c r="O79" s="1224">
        <v>6.6</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55487</v>
      </c>
      <c r="E3" s="118"/>
      <c r="F3" s="119">
        <v>48407</v>
      </c>
      <c r="G3" s="120"/>
      <c r="H3" s="121"/>
    </row>
    <row r="4" spans="1:8" x14ac:dyDescent="0.15">
      <c r="A4" s="122"/>
      <c r="B4" s="123"/>
      <c r="C4" s="124"/>
      <c r="D4" s="125">
        <v>30025</v>
      </c>
      <c r="E4" s="126"/>
      <c r="F4" s="127">
        <v>23914</v>
      </c>
      <c r="G4" s="128"/>
      <c r="H4" s="129"/>
    </row>
    <row r="5" spans="1:8" x14ac:dyDescent="0.15">
      <c r="A5" s="110" t="s">
        <v>514</v>
      </c>
      <c r="B5" s="115"/>
      <c r="C5" s="116"/>
      <c r="D5" s="117">
        <v>92192</v>
      </c>
      <c r="E5" s="118"/>
      <c r="F5" s="119">
        <v>69477</v>
      </c>
      <c r="G5" s="120"/>
      <c r="H5" s="121"/>
    </row>
    <row r="6" spans="1:8" x14ac:dyDescent="0.15">
      <c r="A6" s="122"/>
      <c r="B6" s="123"/>
      <c r="C6" s="124"/>
      <c r="D6" s="125">
        <v>36418</v>
      </c>
      <c r="E6" s="126"/>
      <c r="F6" s="127">
        <v>31528</v>
      </c>
      <c r="G6" s="128"/>
      <c r="H6" s="129"/>
    </row>
    <row r="7" spans="1:8" x14ac:dyDescent="0.15">
      <c r="A7" s="110" t="s">
        <v>515</v>
      </c>
      <c r="B7" s="115"/>
      <c r="C7" s="116"/>
      <c r="D7" s="117">
        <v>60062</v>
      </c>
      <c r="E7" s="118"/>
      <c r="F7" s="119">
        <v>59668</v>
      </c>
      <c r="G7" s="120"/>
      <c r="H7" s="121"/>
    </row>
    <row r="8" spans="1:8" x14ac:dyDescent="0.15">
      <c r="A8" s="122"/>
      <c r="B8" s="123"/>
      <c r="C8" s="124"/>
      <c r="D8" s="125">
        <v>29644</v>
      </c>
      <c r="E8" s="126"/>
      <c r="F8" s="127">
        <v>31515</v>
      </c>
      <c r="G8" s="128"/>
      <c r="H8" s="129"/>
    </row>
    <row r="9" spans="1:8" x14ac:dyDescent="0.15">
      <c r="A9" s="110" t="s">
        <v>516</v>
      </c>
      <c r="B9" s="115"/>
      <c r="C9" s="116"/>
      <c r="D9" s="117">
        <v>38572</v>
      </c>
      <c r="E9" s="118"/>
      <c r="F9" s="119">
        <v>56894</v>
      </c>
      <c r="G9" s="120"/>
      <c r="H9" s="121"/>
    </row>
    <row r="10" spans="1:8" x14ac:dyDescent="0.15">
      <c r="A10" s="122"/>
      <c r="B10" s="123"/>
      <c r="C10" s="124"/>
      <c r="D10" s="125">
        <v>20528</v>
      </c>
      <c r="E10" s="126"/>
      <c r="F10" s="127">
        <v>32548</v>
      </c>
      <c r="G10" s="128"/>
      <c r="H10" s="129"/>
    </row>
    <row r="11" spans="1:8" x14ac:dyDescent="0.15">
      <c r="A11" s="110" t="s">
        <v>517</v>
      </c>
      <c r="B11" s="115"/>
      <c r="C11" s="116"/>
      <c r="D11" s="117">
        <v>56160</v>
      </c>
      <c r="E11" s="118"/>
      <c r="F11" s="119">
        <v>57122</v>
      </c>
      <c r="G11" s="120"/>
      <c r="H11" s="121"/>
    </row>
    <row r="12" spans="1:8" x14ac:dyDescent="0.15">
      <c r="A12" s="122"/>
      <c r="B12" s="123"/>
      <c r="C12" s="130"/>
      <c r="D12" s="125">
        <v>34100</v>
      </c>
      <c r="E12" s="126"/>
      <c r="F12" s="127">
        <v>36191</v>
      </c>
      <c r="G12" s="128"/>
      <c r="H12" s="129"/>
    </row>
    <row r="13" spans="1:8" x14ac:dyDescent="0.15">
      <c r="A13" s="110"/>
      <c r="B13" s="115"/>
      <c r="C13" s="131"/>
      <c r="D13" s="132">
        <v>60495</v>
      </c>
      <c r="E13" s="133"/>
      <c r="F13" s="134">
        <v>58314</v>
      </c>
      <c r="G13" s="135"/>
      <c r="H13" s="121"/>
    </row>
    <row r="14" spans="1:8" x14ac:dyDescent="0.15">
      <c r="A14" s="122"/>
      <c r="B14" s="123"/>
      <c r="C14" s="124"/>
      <c r="D14" s="125">
        <v>30143</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7.03</v>
      </c>
      <c r="C19" s="136">
        <f>ROUND(VALUE(SUBSTITUTE(実質収支比率等に係る経年分析!G$48,"▲","-")),2)</f>
        <v>4.13</v>
      </c>
      <c r="D19" s="136">
        <f>ROUND(VALUE(SUBSTITUTE(実質収支比率等に係る経年分析!H$48,"▲","-")),2)</f>
        <v>7.53</v>
      </c>
      <c r="E19" s="136">
        <f>ROUND(VALUE(SUBSTITUTE(実質収支比率等に係る経年分析!I$48,"▲","-")),2)</f>
        <v>6.67</v>
      </c>
      <c r="F19" s="136">
        <f>ROUND(VALUE(SUBSTITUTE(実質収支比率等に係る経年分析!J$48,"▲","-")),2)</f>
        <v>4.2</v>
      </c>
    </row>
    <row r="20" spans="1:11" x14ac:dyDescent="0.15">
      <c r="A20" s="136" t="s">
        <v>43</v>
      </c>
      <c r="B20" s="136">
        <f>ROUND(VALUE(SUBSTITUTE(実質収支比率等に係る経年分析!F$47,"▲","-")),2)</f>
        <v>19.010000000000002</v>
      </c>
      <c r="C20" s="136">
        <f>ROUND(VALUE(SUBSTITUTE(実質収支比率等に係る経年分析!G$47,"▲","-")),2)</f>
        <v>18.91</v>
      </c>
      <c r="D20" s="136">
        <f>ROUND(VALUE(SUBSTITUTE(実質収支比率等に係る経年分析!H$47,"▲","-")),2)</f>
        <v>18.91</v>
      </c>
      <c r="E20" s="136">
        <f>ROUND(VALUE(SUBSTITUTE(実質収支比率等に係る経年分析!I$47,"▲","-")),2)</f>
        <v>18.39</v>
      </c>
      <c r="F20" s="136">
        <f>ROUND(VALUE(SUBSTITUTE(実質収支比率等に係る経年分析!J$47,"▲","-")),2)</f>
        <v>18.649999999999999</v>
      </c>
    </row>
    <row r="21" spans="1:11" x14ac:dyDescent="0.15">
      <c r="A21" s="136" t="s">
        <v>44</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3.42</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-2.54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1.92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786</v>
      </c>
      <c r="E42" s="138"/>
      <c r="F42" s="138"/>
      <c r="G42" s="138">
        <f>'実質公債費比率（分子）の構造'!L$52</f>
        <v>793</v>
      </c>
      <c r="H42" s="138"/>
      <c r="I42" s="138"/>
      <c r="J42" s="138">
        <f>'実質公債費比率（分子）の構造'!M$52</f>
        <v>807</v>
      </c>
      <c r="K42" s="138"/>
      <c r="L42" s="138"/>
      <c r="M42" s="138">
        <f>'実質公債費比率（分子）の構造'!N$52</f>
        <v>820</v>
      </c>
      <c r="N42" s="138"/>
      <c r="O42" s="138"/>
      <c r="P42" s="138">
        <f>'実質公債費比率（分子）の構造'!O$52</f>
        <v>839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81</v>
      </c>
      <c r="C44" s="138"/>
      <c r="D44" s="138"/>
      <c r="E44" s="138">
        <f>'実質公債費比率（分子）の構造'!L$50</f>
        <v>55</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120</v>
      </c>
      <c r="C45" s="138"/>
      <c r="D45" s="138"/>
      <c r="E45" s="138">
        <f>'実質公債費比率（分子）の構造'!L$49</f>
        <v>113</v>
      </c>
      <c r="F45" s="138"/>
      <c r="G45" s="138"/>
      <c r="H45" s="138">
        <f>'実質公債費比率（分子）の構造'!M$49</f>
        <v>118</v>
      </c>
      <c r="I45" s="138"/>
      <c r="J45" s="138"/>
      <c r="K45" s="138">
        <f>'実質公債費比率（分子）の構造'!N$49</f>
        <v>119</v>
      </c>
      <c r="L45" s="138"/>
      <c r="M45" s="138"/>
      <c r="N45" s="138">
        <f>'実質公債費比率（分子）の構造'!O$49</f>
        <v>114</v>
      </c>
      <c r="O45" s="138"/>
      <c r="P45" s="138"/>
    </row>
    <row r="46" spans="1:16" x14ac:dyDescent="0.15">
      <c r="A46" s="138" t="s">
        <v>55</v>
      </c>
      <c r="B46" s="138">
        <f>'実質公債費比率（分子）の構造'!K$48</f>
        <v>372</v>
      </c>
      <c r="C46" s="138"/>
      <c r="D46" s="138"/>
      <c r="E46" s="138">
        <f>'実質公債費比率（分子）の構造'!L$48</f>
        <v>352</v>
      </c>
      <c r="F46" s="138"/>
      <c r="G46" s="138"/>
      <c r="H46" s="138">
        <f>'実質公債費比率（分子）の構造'!M$48</f>
        <v>358</v>
      </c>
      <c r="I46" s="138"/>
      <c r="J46" s="138"/>
      <c r="K46" s="138">
        <f>'実質公債費比率（分子）の構造'!N$48</f>
        <v>328</v>
      </c>
      <c r="L46" s="138"/>
      <c r="M46" s="138"/>
      <c r="N46" s="138">
        <f>'実質公債費比率（分子）の構造'!O$48</f>
        <v>365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620</v>
      </c>
      <c r="C49" s="138"/>
      <c r="D49" s="138"/>
      <c r="E49" s="138">
        <f>'実質公債費比率（分子）の構造'!L$45</f>
        <v>606</v>
      </c>
      <c r="F49" s="138"/>
      <c r="G49" s="138"/>
      <c r="H49" s="138">
        <f>'実質公債費比率（分子）の構造'!M$45</f>
        <v>564</v>
      </c>
      <c r="I49" s="138"/>
      <c r="J49" s="138"/>
      <c r="K49" s="138">
        <f>'実質公債費比率（分子）の構造'!N$45</f>
        <v>511</v>
      </c>
      <c r="L49" s="138"/>
      <c r="M49" s="138"/>
      <c r="N49" s="138">
        <f>'実質公債費比率（分子）の構造'!O$45</f>
        <v>592</v>
      </c>
      <c r="O49" s="138"/>
      <c r="P49" s="138"/>
    </row>
    <row r="50" spans="1:16" x14ac:dyDescent="0.15">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233</v>
      </c>
      <c r="J50" s="138" t="e">
        <f>NA()</f>
        <v>#N/A</v>
      </c>
      <c r="K50" s="138" t="e">
        <f>NA()</f>
        <v>#N/A</v>
      </c>
      <c r="L50" s="138">
        <f>IF(ISNUMBER('実質公債費比率（分子）の構造'!N$53),'実質公債費比率（分子）の構造'!N$53,NA())</f>
        <v>138</v>
      </c>
      <c r="M50" s="138" t="e">
        <f>NA()</f>
        <v>#N/A</v>
      </c>
      <c r="N50" s="138" t="e">
        <f>NA()</f>
        <v>#N/A</v>
      </c>
      <c r="O50" s="138">
        <f>IF(ISNUMBER('実質公債費比率（分子）の構造'!O$53),'実質公債費比率（分子）の構造'!O$53,NA())</f>
        <v>232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10771</v>
      </c>
      <c r="E56" s="137"/>
      <c r="F56" s="137"/>
      <c r="G56" s="137">
        <f>'将来負担比率（分子）の構造'!J$52</f>
        <v>11148</v>
      </c>
      <c r="H56" s="137"/>
      <c r="I56" s="137"/>
      <c r="J56" s="137">
        <f>'将来負担比率（分子）の構造'!K$52</f>
        <v>11201</v>
      </c>
      <c r="K56" s="137"/>
      <c r="L56" s="137"/>
      <c r="M56" s="137">
        <f>'将来負担比率（分子）の構造'!L$52</f>
        <v>10833</v>
      </c>
      <c r="N56" s="137"/>
      <c r="O56" s="137"/>
      <c r="P56" s="137">
        <f>'将来負担比率（分子）の構造'!M$52</f>
        <v>10756</v>
      </c>
    </row>
    <row r="57" spans="1:16" x14ac:dyDescent="0.15">
      <c r="A57" s="137" t="s">
        <v>36</v>
      </c>
      <c r="B57" s="137"/>
      <c r="C57" s="137"/>
      <c r="D57" s="137">
        <f>'将来負担比率（分子）の構造'!I$51</f>
        <v>0</v>
      </c>
      <c r="E57" s="137"/>
      <c r="F57" s="137"/>
      <c r="G57" s="137">
        <f>'将来負担比率（分子）の構造'!J$51</f>
        <v>0</v>
      </c>
      <c r="H57" s="137"/>
      <c r="I57" s="137"/>
      <c r="J57" s="137">
        <f>'将来負担比率（分子）の構造'!K$51</f>
        <v>0</v>
      </c>
      <c r="K57" s="137"/>
      <c r="L57" s="137"/>
      <c r="M57" s="137">
        <f>'将来負担比率（分子）の構造'!L$51</f>
        <v>0</v>
      </c>
      <c r="N57" s="137"/>
      <c r="O57" s="137"/>
      <c r="P57" s="137">
        <f>'将来負担比率（分子）の構造'!M$51</f>
        <v>0</v>
      </c>
    </row>
    <row r="58" spans="1:16" x14ac:dyDescent="0.15">
      <c r="A58" s="137" t="s">
        <v>35</v>
      </c>
      <c r="B58" s="137"/>
      <c r="C58" s="137"/>
      <c r="D58" s="137">
        <f>'将来負担比率（分子）の構造'!I$50</f>
        <v>2333</v>
      </c>
      <c r="E58" s="137"/>
      <c r="F58" s="137"/>
      <c r="G58" s="137">
        <f>'将来負担比率（分子）の構造'!J$50</f>
        <v>2322</v>
      </c>
      <c r="H58" s="137"/>
      <c r="I58" s="137"/>
      <c r="J58" s="137">
        <f>'将来負担比率（分子）の構造'!K$50</f>
        <v>2374</v>
      </c>
      <c r="K58" s="137"/>
      <c r="L58" s="137"/>
      <c r="M58" s="137">
        <f>'将来負担比率（分子）の構造'!L$50</f>
        <v>2447</v>
      </c>
      <c r="N58" s="137"/>
      <c r="O58" s="137"/>
      <c r="P58" s="137">
        <f>'将来負担比率（分子）の構造'!M$50</f>
        <v>2455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1906</v>
      </c>
      <c r="C62" s="137"/>
      <c r="D62" s="137"/>
      <c r="E62" s="137">
        <f>'将来負担比率（分子）の構造'!J$45</f>
        <v>1890</v>
      </c>
      <c r="F62" s="137"/>
      <c r="G62" s="137"/>
      <c r="H62" s="137">
        <f>'将来負担比率（分子）の構造'!K$45</f>
        <v>1641</v>
      </c>
      <c r="I62" s="137"/>
      <c r="J62" s="137"/>
      <c r="K62" s="137">
        <f>'将来負担比率（分子）の構造'!L$45</f>
        <v>1409</v>
      </c>
      <c r="L62" s="137"/>
      <c r="M62" s="137"/>
      <c r="N62" s="137">
        <f>'将来負担比率（分子）の構造'!M$45</f>
        <v>1834</v>
      </c>
      <c r="O62" s="137"/>
      <c r="P62" s="137"/>
    </row>
    <row r="63" spans="1:16" x14ac:dyDescent="0.15">
      <c r="A63" s="137" t="s">
        <v>28</v>
      </c>
      <c r="B63" s="137">
        <f>'将来負担比率（分子）の構造'!I$44</f>
        <v>816</v>
      </c>
      <c r="C63" s="137"/>
      <c r="D63" s="137"/>
      <c r="E63" s="137">
        <f>'将来負担比率（分子）の構造'!J$44</f>
        <v>722</v>
      </c>
      <c r="F63" s="137"/>
      <c r="G63" s="137"/>
      <c r="H63" s="137">
        <f>'将来負担比率（分子）の構造'!K$44</f>
        <v>741</v>
      </c>
      <c r="I63" s="137"/>
      <c r="J63" s="137"/>
      <c r="K63" s="137">
        <f>'将来負担比率（分子）の構造'!L$44</f>
        <v>662</v>
      </c>
      <c r="L63" s="137"/>
      <c r="M63" s="137"/>
      <c r="N63" s="137">
        <f>'将来負担比率（分子）の構造'!M$44</f>
        <v>576</v>
      </c>
      <c r="O63" s="137"/>
      <c r="P63" s="137"/>
    </row>
    <row r="64" spans="1:16" x14ac:dyDescent="0.15">
      <c r="A64" s="137" t="s">
        <v>27</v>
      </c>
      <c r="B64" s="137">
        <f>'将来負担比率（分子）の構造'!I$43</f>
        <v>6525</v>
      </c>
      <c r="C64" s="137"/>
      <c r="D64" s="137"/>
      <c r="E64" s="137">
        <f>'将来負担比率（分子）の構造'!J$43</f>
        <v>5587</v>
      </c>
      <c r="F64" s="137"/>
      <c r="G64" s="137"/>
      <c r="H64" s="137">
        <f>'将来負担比率（分子）の構造'!K$43</f>
        <v>5271</v>
      </c>
      <c r="I64" s="137"/>
      <c r="J64" s="137"/>
      <c r="K64" s="137">
        <f>'将来負担比率（分子）の構造'!L$43</f>
        <v>4902</v>
      </c>
      <c r="L64" s="137"/>
      <c r="M64" s="137"/>
      <c r="N64" s="137">
        <f>'将来負担比率（分子）の構造'!M$43</f>
        <v>5126</v>
      </c>
      <c r="O64" s="137"/>
      <c r="P64" s="137"/>
    </row>
    <row r="65" spans="1:16" x14ac:dyDescent="0.15">
      <c r="A65" s="137" t="s">
        <v>26</v>
      </c>
      <c r="B65" s="137">
        <f>'将来負担比率（分子）の構造'!I$42</f>
        <v>218</v>
      </c>
      <c r="C65" s="137"/>
      <c r="D65" s="137"/>
      <c r="E65" s="137">
        <f>'将来負担比率（分子）の構造'!J$42</f>
        <v>43</v>
      </c>
      <c r="F65" s="137"/>
      <c r="G65" s="137"/>
      <c r="H65" s="137">
        <f>'将来負担比率（分子）の構造'!K$42</f>
        <v>25</v>
      </c>
      <c r="I65" s="137"/>
      <c r="J65" s="137"/>
      <c r="K65" s="137">
        <f>'将来負担比率（分子）の構造'!L$42</f>
        <v>91</v>
      </c>
      <c r="L65" s="137"/>
      <c r="M65" s="137"/>
      <c r="N65" s="137">
        <f>'将来負担比率（分子）の構造'!M$42</f>
        <v>91</v>
      </c>
      <c r="O65" s="137"/>
      <c r="P65" s="137"/>
    </row>
    <row r="66" spans="1:16" x14ac:dyDescent="0.15">
      <c r="A66" s="137" t="s">
        <v>25</v>
      </c>
      <c r="B66" s="137">
        <f>'将来負担比率（分子）の構造'!I$41</f>
        <v>7190</v>
      </c>
      <c r="C66" s="137"/>
      <c r="D66" s="137"/>
      <c r="E66" s="137">
        <f>'将来負担比率（分子）の構造'!J$41</f>
        <v>8085</v>
      </c>
      <c r="F66" s="137"/>
      <c r="G66" s="137"/>
      <c r="H66" s="137">
        <f>'将来負担比率（分子）の構造'!K$41</f>
        <v>8256</v>
      </c>
      <c r="I66" s="137"/>
      <c r="J66" s="137"/>
      <c r="K66" s="137">
        <f>'将来負担比率（分子）の構造'!L$41</f>
        <v>8319</v>
      </c>
      <c r="L66" s="137"/>
      <c r="M66" s="137"/>
      <c r="N66" s="137">
        <f>'将来負担比率（分子）の構造'!M$41</f>
        <v>8643</v>
      </c>
      <c r="O66" s="137"/>
      <c r="P66" s="137"/>
    </row>
    <row r="67" spans="1:16" x14ac:dyDescent="0.15">
      <c r="A67" s="137" t="s">
        <v>63</v>
      </c>
      <c r="B67" s="137" t="e">
        <f>NA()</f>
        <v>#N/A</v>
      </c>
      <c r="C67" s="137">
        <f>IF(ISNUMBER('将来負担比率（分子）の構造'!I$53), IF('将来負担比率（分子）の構造'!I$53 &lt; 0, 0, '将来負担比率（分子）の構造'!I$53), NA())</f>
        <v>3550</v>
      </c>
      <c r="D67" s="137" t="e">
        <f>NA()</f>
        <v>#N/A</v>
      </c>
      <c r="E67" s="137" t="e">
        <f>NA()</f>
        <v>#N/A</v>
      </c>
      <c r="F67" s="137">
        <f>IF(ISNUMBER('将来負担比率（分子）の構造'!J$53), IF('将来負担比率（分子）の構造'!J$53 &lt; 0, 0, '将来負担比率（分子）の構造'!J$53), NA())</f>
        <v>2857</v>
      </c>
      <c r="G67" s="137" t="e">
        <f>NA()</f>
        <v>#N/A</v>
      </c>
      <c r="H67" s="137" t="e">
        <f>NA()</f>
        <v>#N/A</v>
      </c>
      <c r="I67" s="137">
        <f>IF(ISNUMBER('将来負担比率（分子）の構造'!K$53), IF('将来負担比率（分子）の構造'!K$53 &lt; 0, 0, '将来負担比率（分子）の構造'!K$53), NA())</f>
        <v>2359</v>
      </c>
      <c r="J67" s="137" t="e">
        <f>NA()</f>
        <v>#N/A</v>
      </c>
      <c r="K67" s="137" t="e">
        <f>NA()</f>
        <v>#N/A</v>
      </c>
      <c r="L67" s="137">
        <f>IF(ISNUMBER('将来負担比率（分子）の構造'!L$53), IF('将来負担比率（分子）の構造'!L$53 &lt; 0, 0, '将来負担比率（分子）の構造'!L$53), NA())</f>
        <v>2103</v>
      </c>
      <c r="M67" s="137" t="e">
        <f>NA()</f>
        <v>#N/A</v>
      </c>
      <c r="N67" s="137" t="e">
        <f>NA()</f>
        <v>#N/A</v>
      </c>
      <c r="O67" s="137">
        <f>IF(ISNUMBER('将来負担比率（分子）の構造'!M$53), IF('将来負担比率（分子）の構造'!M$53 &lt; 0, 0, '将来負担比率（分子）の構造'!M$53), NA())</f>
        <v>3059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3572262</v>
      </c>
      <c r="S5" s="671"/>
      <c r="T5" s="671"/>
      <c r="U5" s="671"/>
      <c r="V5" s="671"/>
      <c r="W5" s="671"/>
      <c r="X5" s="671"/>
      <c r="Y5" s="718"/>
      <c r="Z5" s="731">
        <v>38.9</v>
      </c>
      <c r="AA5" s="731"/>
      <c r="AB5" s="731"/>
      <c r="AC5" s="731"/>
      <c r="AD5" s="732">
        <v>3572262</v>
      </c>
      <c r="AE5" s="732"/>
      <c r="AF5" s="732"/>
      <c r="AG5" s="732"/>
      <c r="AH5" s="732"/>
      <c r="AI5" s="732"/>
      <c r="AJ5" s="732"/>
      <c r="AK5" s="732"/>
      <c r="AL5" s="719">
        <v>63.7</v>
      </c>
      <c r="AM5" s="688"/>
      <c r="AN5" s="688"/>
      <c r="AO5" s="720"/>
      <c r="AP5" s="707" t="s">
        <v>211</v>
      </c>
      <c r="AQ5" s="708"/>
      <c r="AR5" s="708"/>
      <c r="AS5" s="708"/>
      <c r="AT5" s="708"/>
      <c r="AU5" s="708"/>
      <c r="AV5" s="708"/>
      <c r="AW5" s="708"/>
      <c r="AX5" s="708"/>
      <c r="AY5" s="708"/>
      <c r="AZ5" s="708"/>
      <c r="BA5" s="708"/>
      <c r="BB5" s="708"/>
      <c r="BC5" s="708"/>
      <c r="BD5" s="708"/>
      <c r="BE5" s="708"/>
      <c r="BF5" s="709"/>
      <c r="BG5" s="620">
        <v>3572262</v>
      </c>
      <c r="BH5" s="621"/>
      <c r="BI5" s="621"/>
      <c r="BJ5" s="621"/>
      <c r="BK5" s="621"/>
      <c r="BL5" s="621"/>
      <c r="BM5" s="621"/>
      <c r="BN5" s="622"/>
      <c r="BO5" s="673">
        <v>100</v>
      </c>
      <c r="BP5" s="673"/>
      <c r="BQ5" s="673"/>
      <c r="BR5" s="673"/>
      <c r="BS5" s="674">
        <v>80086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75195</v>
      </c>
      <c r="S6" s="621"/>
      <c r="T6" s="621"/>
      <c r="U6" s="621"/>
      <c r="V6" s="621"/>
      <c r="W6" s="621"/>
      <c r="X6" s="621"/>
      <c r="Y6" s="622"/>
      <c r="Z6" s="673">
        <v>0.8</v>
      </c>
      <c r="AA6" s="673"/>
      <c r="AB6" s="673"/>
      <c r="AC6" s="673"/>
      <c r="AD6" s="674">
        <v>75195</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3572262</v>
      </c>
      <c r="BH6" s="621"/>
      <c r="BI6" s="621"/>
      <c r="BJ6" s="621"/>
      <c r="BK6" s="621"/>
      <c r="BL6" s="621"/>
      <c r="BM6" s="621"/>
      <c r="BN6" s="622"/>
      <c r="BO6" s="673">
        <v>100</v>
      </c>
      <c r="BP6" s="673"/>
      <c r="BQ6" s="673"/>
      <c r="BR6" s="673"/>
      <c r="BS6" s="674">
        <v>80086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92474</v>
      </c>
      <c r="CS6" s="621"/>
      <c r="CT6" s="621"/>
      <c r="CU6" s="621"/>
      <c r="CV6" s="621"/>
      <c r="CW6" s="621"/>
      <c r="CX6" s="621"/>
      <c r="CY6" s="622"/>
      <c r="CZ6" s="673">
        <v>1.1000000000000001</v>
      </c>
      <c r="DA6" s="673"/>
      <c r="DB6" s="673"/>
      <c r="DC6" s="673"/>
      <c r="DD6" s="626" t="s">
        <v>218</v>
      </c>
      <c r="DE6" s="621"/>
      <c r="DF6" s="621"/>
      <c r="DG6" s="621"/>
      <c r="DH6" s="621"/>
      <c r="DI6" s="621"/>
      <c r="DJ6" s="621"/>
      <c r="DK6" s="621"/>
      <c r="DL6" s="621"/>
      <c r="DM6" s="621"/>
      <c r="DN6" s="621"/>
      <c r="DO6" s="621"/>
      <c r="DP6" s="622"/>
      <c r="DQ6" s="626">
        <v>92459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3600</v>
      </c>
      <c r="S7" s="621"/>
      <c r="T7" s="621"/>
      <c r="U7" s="621"/>
      <c r="V7" s="621"/>
      <c r="W7" s="621"/>
      <c r="X7" s="621"/>
      <c r="Y7" s="622"/>
      <c r="Z7" s="673">
        <v>0</v>
      </c>
      <c r="AA7" s="673"/>
      <c r="AB7" s="673"/>
      <c r="AC7" s="673"/>
      <c r="AD7" s="674">
        <v>3600</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1532085</v>
      </c>
      <c r="BH7" s="621"/>
      <c r="BI7" s="621"/>
      <c r="BJ7" s="621"/>
      <c r="BK7" s="621"/>
      <c r="BL7" s="621"/>
      <c r="BM7" s="621"/>
      <c r="BN7" s="622"/>
      <c r="BO7" s="673">
        <v>42.9</v>
      </c>
      <c r="BP7" s="673"/>
      <c r="BQ7" s="673"/>
      <c r="BR7" s="673"/>
      <c r="BS7" s="674">
        <v>80086</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1458694</v>
      </c>
      <c r="CS7" s="621"/>
      <c r="CT7" s="621"/>
      <c r="CU7" s="621"/>
      <c r="CV7" s="621"/>
      <c r="CW7" s="621"/>
      <c r="CX7" s="621"/>
      <c r="CY7" s="622"/>
      <c r="CZ7" s="673">
        <v>17</v>
      </c>
      <c r="DA7" s="673"/>
      <c r="DB7" s="673"/>
      <c r="DC7" s="673"/>
      <c r="DD7" s="626">
        <v>534977</v>
      </c>
      <c r="DE7" s="621"/>
      <c r="DF7" s="621"/>
      <c r="DG7" s="621"/>
      <c r="DH7" s="621"/>
      <c r="DI7" s="621"/>
      <c r="DJ7" s="621"/>
      <c r="DK7" s="621"/>
      <c r="DL7" s="621"/>
      <c r="DM7" s="621"/>
      <c r="DN7" s="621"/>
      <c r="DO7" s="621"/>
      <c r="DP7" s="622"/>
      <c r="DQ7" s="626">
        <v>860118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8847</v>
      </c>
      <c r="S8" s="621"/>
      <c r="T8" s="621"/>
      <c r="U8" s="621"/>
      <c r="V8" s="621"/>
      <c r="W8" s="621"/>
      <c r="X8" s="621"/>
      <c r="Y8" s="622"/>
      <c r="Z8" s="673">
        <v>0.1</v>
      </c>
      <c r="AA8" s="673"/>
      <c r="AB8" s="673"/>
      <c r="AC8" s="673"/>
      <c r="AD8" s="674">
        <v>8847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35391</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2860397</v>
      </c>
      <c r="CS8" s="621"/>
      <c r="CT8" s="621"/>
      <c r="CU8" s="621"/>
      <c r="CV8" s="621"/>
      <c r="CW8" s="621"/>
      <c r="CX8" s="621"/>
      <c r="CY8" s="622"/>
      <c r="CZ8" s="673">
        <v>33.299999999999997</v>
      </c>
      <c r="DA8" s="673"/>
      <c r="DB8" s="673"/>
      <c r="DC8" s="673"/>
      <c r="DD8" s="626">
        <v>8571</v>
      </c>
      <c r="DE8" s="621"/>
      <c r="DF8" s="621"/>
      <c r="DG8" s="621"/>
      <c r="DH8" s="621"/>
      <c r="DI8" s="621"/>
      <c r="DJ8" s="621"/>
      <c r="DK8" s="621"/>
      <c r="DL8" s="621"/>
      <c r="DM8" s="621"/>
      <c r="DN8" s="621"/>
      <c r="DO8" s="621"/>
      <c r="DP8" s="622"/>
      <c r="DQ8" s="626">
        <v>1592824</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5704</v>
      </c>
      <c r="S9" s="621"/>
      <c r="T9" s="621"/>
      <c r="U9" s="621"/>
      <c r="V9" s="621"/>
      <c r="W9" s="621"/>
      <c r="X9" s="621"/>
      <c r="Y9" s="622"/>
      <c r="Z9" s="673">
        <v>0.1</v>
      </c>
      <c r="AA9" s="673"/>
      <c r="AB9" s="673"/>
      <c r="AC9" s="673"/>
      <c r="AD9" s="674">
        <v>5704</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959273</v>
      </c>
      <c r="BH9" s="621"/>
      <c r="BI9" s="621"/>
      <c r="BJ9" s="621"/>
      <c r="BK9" s="621"/>
      <c r="BL9" s="621"/>
      <c r="BM9" s="621"/>
      <c r="BN9" s="622"/>
      <c r="BO9" s="673">
        <v>26.9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586616</v>
      </c>
      <c r="CS9" s="621"/>
      <c r="CT9" s="621"/>
      <c r="CU9" s="621"/>
      <c r="CV9" s="621"/>
      <c r="CW9" s="621"/>
      <c r="CX9" s="621"/>
      <c r="CY9" s="622"/>
      <c r="CZ9" s="673">
        <v>6.8</v>
      </c>
      <c r="DA9" s="673"/>
      <c r="DB9" s="673"/>
      <c r="DC9" s="673"/>
      <c r="DD9" s="626">
        <v>10725</v>
      </c>
      <c r="DE9" s="621"/>
      <c r="DF9" s="621"/>
      <c r="DG9" s="621"/>
      <c r="DH9" s="621"/>
      <c r="DI9" s="621"/>
      <c r="DJ9" s="621"/>
      <c r="DK9" s="621"/>
      <c r="DL9" s="621"/>
      <c r="DM9" s="621"/>
      <c r="DN9" s="621"/>
      <c r="DO9" s="621"/>
      <c r="DP9" s="622"/>
      <c r="DQ9" s="626">
        <v>560324</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356804</v>
      </c>
      <c r="S10" s="621"/>
      <c r="T10" s="621"/>
      <c r="U10" s="621"/>
      <c r="V10" s="621"/>
      <c r="W10" s="621"/>
      <c r="X10" s="621"/>
      <c r="Y10" s="622"/>
      <c r="Z10" s="673">
        <v>3.9</v>
      </c>
      <c r="AA10" s="673"/>
      <c r="AB10" s="673"/>
      <c r="AC10" s="673"/>
      <c r="AD10" s="674">
        <v>356804</v>
      </c>
      <c r="AE10" s="674"/>
      <c r="AF10" s="674"/>
      <c r="AG10" s="674"/>
      <c r="AH10" s="674"/>
      <c r="AI10" s="674"/>
      <c r="AJ10" s="674"/>
      <c r="AK10" s="674"/>
      <c r="AL10" s="643">
        <v>6.4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76247</v>
      </c>
      <c r="BH10" s="621"/>
      <c r="BI10" s="621"/>
      <c r="BJ10" s="621"/>
      <c r="BK10" s="621"/>
      <c r="BL10" s="621"/>
      <c r="BM10" s="621"/>
      <c r="BN10" s="622"/>
      <c r="BO10" s="673">
        <v>2.1</v>
      </c>
      <c r="BP10" s="673"/>
      <c r="BQ10" s="673"/>
      <c r="BR10" s="673"/>
      <c r="BS10" s="626">
        <v>12780</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12749</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12749</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62543</v>
      </c>
      <c r="S11" s="621"/>
      <c r="T11" s="621"/>
      <c r="U11" s="621"/>
      <c r="V11" s="621"/>
      <c r="W11" s="621"/>
      <c r="X11" s="621"/>
      <c r="Y11" s="622"/>
      <c r="Z11" s="673">
        <v>0.7</v>
      </c>
      <c r="AA11" s="673"/>
      <c r="AB11" s="673"/>
      <c r="AC11" s="673"/>
      <c r="AD11" s="674">
        <v>62543</v>
      </c>
      <c r="AE11" s="674"/>
      <c r="AF11" s="674"/>
      <c r="AG11" s="674"/>
      <c r="AH11" s="674"/>
      <c r="AI11" s="674"/>
      <c r="AJ11" s="674"/>
      <c r="AK11" s="674"/>
      <c r="AL11" s="643">
        <v>1.1000000000000001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461174</v>
      </c>
      <c r="BH11" s="621"/>
      <c r="BI11" s="621"/>
      <c r="BJ11" s="621"/>
      <c r="BK11" s="621"/>
      <c r="BL11" s="621"/>
      <c r="BM11" s="621"/>
      <c r="BN11" s="622"/>
      <c r="BO11" s="673">
        <v>12.9</v>
      </c>
      <c r="BP11" s="673"/>
      <c r="BQ11" s="673"/>
      <c r="BR11" s="673"/>
      <c r="BS11" s="626">
        <v>67306</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465210</v>
      </c>
      <c r="CS11" s="621"/>
      <c r="CT11" s="621"/>
      <c r="CU11" s="621"/>
      <c r="CV11" s="621"/>
      <c r="CW11" s="621"/>
      <c r="CX11" s="621"/>
      <c r="CY11" s="622"/>
      <c r="CZ11" s="673">
        <v>5.4</v>
      </c>
      <c r="DA11" s="673"/>
      <c r="DB11" s="673"/>
      <c r="DC11" s="673"/>
      <c r="DD11" s="626">
        <v>156613</v>
      </c>
      <c r="DE11" s="621"/>
      <c r="DF11" s="621"/>
      <c r="DG11" s="621"/>
      <c r="DH11" s="621"/>
      <c r="DI11" s="621"/>
      <c r="DJ11" s="621"/>
      <c r="DK11" s="621"/>
      <c r="DL11" s="621"/>
      <c r="DM11" s="621"/>
      <c r="DN11" s="621"/>
      <c r="DO11" s="621"/>
      <c r="DP11" s="622"/>
      <c r="DQ11" s="626">
        <v>267336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1836530</v>
      </c>
      <c r="BH12" s="621"/>
      <c r="BI12" s="621"/>
      <c r="BJ12" s="621"/>
      <c r="BK12" s="621"/>
      <c r="BL12" s="621"/>
      <c r="BM12" s="621"/>
      <c r="BN12" s="622"/>
      <c r="BO12" s="673">
        <v>51.4</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94342</v>
      </c>
      <c r="CS12" s="621"/>
      <c r="CT12" s="621"/>
      <c r="CU12" s="621"/>
      <c r="CV12" s="621"/>
      <c r="CW12" s="621"/>
      <c r="CX12" s="621"/>
      <c r="CY12" s="622"/>
      <c r="CZ12" s="673">
        <v>1.1000000000000001</v>
      </c>
      <c r="DA12" s="673"/>
      <c r="DB12" s="673"/>
      <c r="DC12" s="673"/>
      <c r="DD12" s="626">
        <v>7373</v>
      </c>
      <c r="DE12" s="621"/>
      <c r="DF12" s="621"/>
      <c r="DG12" s="621"/>
      <c r="DH12" s="621"/>
      <c r="DI12" s="621"/>
      <c r="DJ12" s="621"/>
      <c r="DK12" s="621"/>
      <c r="DL12" s="621"/>
      <c r="DM12" s="621"/>
      <c r="DN12" s="621"/>
      <c r="DO12" s="621"/>
      <c r="DP12" s="622"/>
      <c r="DQ12" s="626">
        <v>89852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21128</v>
      </c>
      <c r="S13" s="621"/>
      <c r="T13" s="621"/>
      <c r="U13" s="621"/>
      <c r="V13" s="621"/>
      <c r="W13" s="621"/>
      <c r="X13" s="621"/>
      <c r="Y13" s="622"/>
      <c r="Z13" s="673">
        <v>0.2</v>
      </c>
      <c r="AA13" s="673"/>
      <c r="AB13" s="673"/>
      <c r="AC13" s="673"/>
      <c r="AD13" s="674">
        <v>21128</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1836460</v>
      </c>
      <c r="BH13" s="621"/>
      <c r="BI13" s="621"/>
      <c r="BJ13" s="621"/>
      <c r="BK13" s="621"/>
      <c r="BL13" s="621"/>
      <c r="BM13" s="621"/>
      <c r="BN13" s="622"/>
      <c r="BO13" s="673">
        <v>51.4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755436</v>
      </c>
      <c r="CS13" s="621"/>
      <c r="CT13" s="621"/>
      <c r="CU13" s="621"/>
      <c r="CV13" s="621"/>
      <c r="CW13" s="621"/>
      <c r="CX13" s="621"/>
      <c r="CY13" s="622"/>
      <c r="CZ13" s="673">
        <v>8.8000000000000007</v>
      </c>
      <c r="DA13" s="673"/>
      <c r="DB13" s="673"/>
      <c r="DC13" s="673"/>
      <c r="DD13" s="626">
        <v>227196</v>
      </c>
      <c r="DE13" s="621"/>
      <c r="DF13" s="621"/>
      <c r="DG13" s="621"/>
      <c r="DH13" s="621"/>
      <c r="DI13" s="621"/>
      <c r="DJ13" s="621"/>
      <c r="DK13" s="621"/>
      <c r="DL13" s="621"/>
      <c r="DM13" s="621"/>
      <c r="DN13" s="621"/>
      <c r="DO13" s="621"/>
      <c r="DP13" s="622"/>
      <c r="DQ13" s="626">
        <v>521627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76127</v>
      </c>
      <c r="BH14" s="621"/>
      <c r="BI14" s="621"/>
      <c r="BJ14" s="621"/>
      <c r="BK14" s="621"/>
      <c r="BL14" s="621"/>
      <c r="BM14" s="621"/>
      <c r="BN14" s="622"/>
      <c r="BO14" s="673">
        <v>2.1</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338581</v>
      </c>
      <c r="CS14" s="621"/>
      <c r="CT14" s="621"/>
      <c r="CU14" s="621"/>
      <c r="CV14" s="621"/>
      <c r="CW14" s="621"/>
      <c r="CX14" s="621"/>
      <c r="CY14" s="622"/>
      <c r="CZ14" s="673">
        <v>3.9</v>
      </c>
      <c r="DA14" s="673"/>
      <c r="DB14" s="673"/>
      <c r="DC14" s="673"/>
      <c r="DD14" s="626">
        <v>37564</v>
      </c>
      <c r="DE14" s="621"/>
      <c r="DF14" s="621"/>
      <c r="DG14" s="621"/>
      <c r="DH14" s="621"/>
      <c r="DI14" s="621"/>
      <c r="DJ14" s="621"/>
      <c r="DK14" s="621"/>
      <c r="DL14" s="621"/>
      <c r="DM14" s="621"/>
      <c r="DN14" s="621"/>
      <c r="DO14" s="621"/>
      <c r="DP14" s="622"/>
      <c r="DQ14" s="626">
        <v>310228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12764</v>
      </c>
      <c r="S15" s="621"/>
      <c r="T15" s="621"/>
      <c r="U15" s="621"/>
      <c r="V15" s="621"/>
      <c r="W15" s="621"/>
      <c r="X15" s="621"/>
      <c r="Y15" s="622"/>
      <c r="Z15" s="673">
        <v>0.1</v>
      </c>
      <c r="AA15" s="673"/>
      <c r="AB15" s="673"/>
      <c r="AC15" s="673"/>
      <c r="AD15" s="674">
        <v>12764</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127520</v>
      </c>
      <c r="BH15" s="621"/>
      <c r="BI15" s="621"/>
      <c r="BJ15" s="621"/>
      <c r="BK15" s="621"/>
      <c r="BL15" s="621"/>
      <c r="BM15" s="621"/>
      <c r="BN15" s="622"/>
      <c r="BO15" s="673">
        <v>3.6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1343068</v>
      </c>
      <c r="CS15" s="621"/>
      <c r="CT15" s="621"/>
      <c r="CU15" s="621"/>
      <c r="CV15" s="621"/>
      <c r="CW15" s="621"/>
      <c r="CX15" s="621"/>
      <c r="CY15" s="622"/>
      <c r="CZ15" s="673">
        <v>15.6</v>
      </c>
      <c r="DA15" s="673"/>
      <c r="DB15" s="673"/>
      <c r="DC15" s="673"/>
      <c r="DD15" s="626">
        <v>243622</v>
      </c>
      <c r="DE15" s="621"/>
      <c r="DF15" s="621"/>
      <c r="DG15" s="621"/>
      <c r="DH15" s="621"/>
      <c r="DI15" s="621"/>
      <c r="DJ15" s="621"/>
      <c r="DK15" s="621"/>
      <c r="DL15" s="621"/>
      <c r="DM15" s="621"/>
      <c r="DN15" s="621"/>
      <c r="DO15" s="621"/>
      <c r="DP15" s="622"/>
      <c r="DQ15" s="626">
        <v>1154841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1658589</v>
      </c>
      <c r="S16" s="621"/>
      <c r="T16" s="621"/>
      <c r="U16" s="621"/>
      <c r="V16" s="621"/>
      <c r="W16" s="621"/>
      <c r="X16" s="621"/>
      <c r="Y16" s="622"/>
      <c r="Z16" s="673">
        <v>18.100000000000001</v>
      </c>
      <c r="AA16" s="673"/>
      <c r="AB16" s="673"/>
      <c r="AC16" s="673"/>
      <c r="AD16" s="674">
        <v>1477414</v>
      </c>
      <c r="AE16" s="674"/>
      <c r="AF16" s="674"/>
      <c r="AG16" s="674"/>
      <c r="AH16" s="674"/>
      <c r="AI16" s="674"/>
      <c r="AJ16" s="674"/>
      <c r="AK16" s="674"/>
      <c r="AL16" s="643">
        <v>26.3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1477414</v>
      </c>
      <c r="S17" s="621"/>
      <c r="T17" s="621"/>
      <c r="U17" s="621"/>
      <c r="V17" s="621"/>
      <c r="W17" s="621"/>
      <c r="X17" s="621"/>
      <c r="Y17" s="622"/>
      <c r="Z17" s="673">
        <v>16.100000000000001</v>
      </c>
      <c r="AA17" s="673"/>
      <c r="AB17" s="673"/>
      <c r="AC17" s="673"/>
      <c r="AD17" s="674">
        <v>1477414</v>
      </c>
      <c r="AE17" s="674"/>
      <c r="AF17" s="674"/>
      <c r="AG17" s="674"/>
      <c r="AH17" s="674"/>
      <c r="AI17" s="674"/>
      <c r="AJ17" s="674"/>
      <c r="AK17" s="674"/>
      <c r="AL17" s="643">
        <v>26.3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591968</v>
      </c>
      <c r="CS17" s="621"/>
      <c r="CT17" s="621"/>
      <c r="CU17" s="621"/>
      <c r="CV17" s="621"/>
      <c r="CW17" s="621"/>
      <c r="CX17" s="621"/>
      <c r="CY17" s="622"/>
      <c r="CZ17" s="673">
        <v>6.9</v>
      </c>
      <c r="DA17" s="673"/>
      <c r="DB17" s="673"/>
      <c r="DC17" s="673"/>
      <c r="DD17" s="626" t="s">
        <v>113</v>
      </c>
      <c r="DE17" s="621"/>
      <c r="DF17" s="621"/>
      <c r="DG17" s="621"/>
      <c r="DH17" s="621"/>
      <c r="DI17" s="621"/>
      <c r="DJ17" s="621"/>
      <c r="DK17" s="621"/>
      <c r="DL17" s="621"/>
      <c r="DM17" s="621"/>
      <c r="DN17" s="621"/>
      <c r="DO17" s="621"/>
      <c r="DP17" s="622"/>
      <c r="DQ17" s="626">
        <v>579195</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181175</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5777436</v>
      </c>
      <c r="S20" s="621"/>
      <c r="T20" s="621"/>
      <c r="U20" s="621"/>
      <c r="V20" s="621"/>
      <c r="W20" s="621"/>
      <c r="X20" s="621"/>
      <c r="Y20" s="622"/>
      <c r="Z20" s="673">
        <v>63</v>
      </c>
      <c r="AA20" s="673"/>
      <c r="AB20" s="673"/>
      <c r="AC20" s="673"/>
      <c r="AD20" s="674">
        <v>5596261</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8599535</v>
      </c>
      <c r="CS20" s="621"/>
      <c r="CT20" s="621"/>
      <c r="CU20" s="621"/>
      <c r="CV20" s="621"/>
      <c r="CW20" s="621"/>
      <c r="CX20" s="621"/>
      <c r="CY20" s="622"/>
      <c r="CZ20" s="673">
        <v>100</v>
      </c>
      <c r="DA20" s="673"/>
      <c r="DB20" s="673"/>
      <c r="DC20" s="673"/>
      <c r="DD20" s="626">
        <v>1226641</v>
      </c>
      <c r="DE20" s="621"/>
      <c r="DF20" s="621"/>
      <c r="DG20" s="621"/>
      <c r="DH20" s="621"/>
      <c r="DI20" s="621"/>
      <c r="DJ20" s="621"/>
      <c r="DK20" s="621"/>
      <c r="DL20" s="621"/>
      <c r="DM20" s="621"/>
      <c r="DN20" s="621"/>
      <c r="DO20" s="621"/>
      <c r="DP20" s="622"/>
      <c r="DQ20" s="626">
        <v>6041553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1989</v>
      </c>
      <c r="S21" s="621"/>
      <c r="T21" s="621"/>
      <c r="U21" s="621"/>
      <c r="V21" s="621"/>
      <c r="W21" s="621"/>
      <c r="X21" s="621"/>
      <c r="Y21" s="622"/>
      <c r="Z21" s="673">
        <v>0</v>
      </c>
      <c r="AA21" s="673"/>
      <c r="AB21" s="673"/>
      <c r="AC21" s="673"/>
      <c r="AD21" s="674">
        <v>1989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170766</v>
      </c>
      <c r="S22" s="621"/>
      <c r="T22" s="621"/>
      <c r="U22" s="621"/>
      <c r="V22" s="621"/>
      <c r="W22" s="621"/>
      <c r="X22" s="621"/>
      <c r="Y22" s="622"/>
      <c r="Z22" s="673">
        <v>1.9</v>
      </c>
      <c r="AA22" s="673"/>
      <c r="AB22" s="673"/>
      <c r="AC22" s="673"/>
      <c r="AD22" s="674">
        <v>2143</v>
      </c>
      <c r="AE22" s="674"/>
      <c r="AF22" s="674"/>
      <c r="AG22" s="674"/>
      <c r="AH22" s="674"/>
      <c r="AI22" s="674"/>
      <c r="AJ22" s="674"/>
      <c r="AK22" s="674"/>
      <c r="AL22" s="643">
        <v>0</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112183</v>
      </c>
      <c r="S23" s="621"/>
      <c r="T23" s="621"/>
      <c r="U23" s="621"/>
      <c r="V23" s="621"/>
      <c r="W23" s="621"/>
      <c r="X23" s="621"/>
      <c r="Y23" s="622"/>
      <c r="Z23" s="673">
        <v>1.2</v>
      </c>
      <c r="AA23" s="673"/>
      <c r="AB23" s="673"/>
      <c r="AC23" s="673"/>
      <c r="AD23" s="674">
        <v>5858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11977</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3693601</v>
      </c>
      <c r="CS24" s="671"/>
      <c r="CT24" s="671"/>
      <c r="CU24" s="671"/>
      <c r="CV24" s="671"/>
      <c r="CW24" s="671"/>
      <c r="CX24" s="671"/>
      <c r="CY24" s="718"/>
      <c r="CZ24" s="722">
        <v>43</v>
      </c>
      <c r="DA24" s="723"/>
      <c r="DB24" s="723"/>
      <c r="DC24" s="724"/>
      <c r="DD24" s="717">
        <v>2513793</v>
      </c>
      <c r="DE24" s="671"/>
      <c r="DF24" s="671"/>
      <c r="DG24" s="671"/>
      <c r="DH24" s="671"/>
      <c r="DI24" s="671"/>
      <c r="DJ24" s="671"/>
      <c r="DK24" s="718"/>
      <c r="DL24" s="717">
        <v>2512985</v>
      </c>
      <c r="DM24" s="671"/>
      <c r="DN24" s="671"/>
      <c r="DO24" s="671"/>
      <c r="DP24" s="671"/>
      <c r="DQ24" s="671"/>
      <c r="DR24" s="671"/>
      <c r="DS24" s="671"/>
      <c r="DT24" s="671"/>
      <c r="DU24" s="671"/>
      <c r="DV24" s="718"/>
      <c r="DW24" s="719">
        <v>41.9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958524</v>
      </c>
      <c r="S25" s="621"/>
      <c r="T25" s="621"/>
      <c r="U25" s="621"/>
      <c r="V25" s="621"/>
      <c r="W25" s="621"/>
      <c r="X25" s="621"/>
      <c r="Y25" s="622"/>
      <c r="Z25" s="673">
        <v>10.4</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1537482</v>
      </c>
      <c r="CS25" s="639"/>
      <c r="CT25" s="639"/>
      <c r="CU25" s="639"/>
      <c r="CV25" s="639"/>
      <c r="CW25" s="639"/>
      <c r="CX25" s="639"/>
      <c r="CY25" s="640"/>
      <c r="CZ25" s="623">
        <v>17.899999999999999</v>
      </c>
      <c r="DA25" s="641"/>
      <c r="DB25" s="641"/>
      <c r="DC25" s="642"/>
      <c r="DD25" s="626">
        <v>1383950</v>
      </c>
      <c r="DE25" s="639"/>
      <c r="DF25" s="639"/>
      <c r="DG25" s="639"/>
      <c r="DH25" s="639"/>
      <c r="DI25" s="639"/>
      <c r="DJ25" s="639"/>
      <c r="DK25" s="640"/>
      <c r="DL25" s="626">
        <v>1383470</v>
      </c>
      <c r="DM25" s="639"/>
      <c r="DN25" s="639"/>
      <c r="DO25" s="639"/>
      <c r="DP25" s="639"/>
      <c r="DQ25" s="639"/>
      <c r="DR25" s="639"/>
      <c r="DS25" s="639"/>
      <c r="DT25" s="639"/>
      <c r="DU25" s="639"/>
      <c r="DV25" s="640"/>
      <c r="DW25" s="643">
        <v>23.1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1058696</v>
      </c>
      <c r="CS26" s="621"/>
      <c r="CT26" s="621"/>
      <c r="CU26" s="621"/>
      <c r="CV26" s="621"/>
      <c r="CW26" s="621"/>
      <c r="CX26" s="621"/>
      <c r="CY26" s="622"/>
      <c r="CZ26" s="623">
        <v>12.3</v>
      </c>
      <c r="DA26" s="641"/>
      <c r="DB26" s="641"/>
      <c r="DC26" s="642"/>
      <c r="DD26" s="626">
        <v>912612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686254</v>
      </c>
      <c r="S27" s="621"/>
      <c r="T27" s="621"/>
      <c r="U27" s="621"/>
      <c r="V27" s="621"/>
      <c r="W27" s="621"/>
      <c r="X27" s="621"/>
      <c r="Y27" s="622"/>
      <c r="Z27" s="673">
        <v>7.5</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3572262</v>
      </c>
      <c r="BH27" s="621"/>
      <c r="BI27" s="621"/>
      <c r="BJ27" s="621"/>
      <c r="BK27" s="621"/>
      <c r="BL27" s="621"/>
      <c r="BM27" s="621"/>
      <c r="BN27" s="622"/>
      <c r="BO27" s="673">
        <v>100</v>
      </c>
      <c r="BP27" s="673"/>
      <c r="BQ27" s="673"/>
      <c r="BR27" s="673"/>
      <c r="BS27" s="626">
        <v>80086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1564151</v>
      </c>
      <c r="CS27" s="639"/>
      <c r="CT27" s="639"/>
      <c r="CU27" s="639"/>
      <c r="CV27" s="639"/>
      <c r="CW27" s="639"/>
      <c r="CX27" s="639"/>
      <c r="CY27" s="640"/>
      <c r="CZ27" s="623">
        <v>18.2</v>
      </c>
      <c r="DA27" s="641"/>
      <c r="DB27" s="641"/>
      <c r="DC27" s="642"/>
      <c r="DD27" s="626">
        <v>550648</v>
      </c>
      <c r="DE27" s="639"/>
      <c r="DF27" s="639"/>
      <c r="DG27" s="639"/>
      <c r="DH27" s="639"/>
      <c r="DI27" s="639"/>
      <c r="DJ27" s="639"/>
      <c r="DK27" s="640"/>
      <c r="DL27" s="626">
        <v>550320</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9583</v>
      </c>
      <c r="S28" s="621"/>
      <c r="T28" s="621"/>
      <c r="U28" s="621"/>
      <c r="V28" s="621"/>
      <c r="W28" s="621"/>
      <c r="X28" s="621"/>
      <c r="Y28" s="622"/>
      <c r="Z28" s="673">
        <v>0.1</v>
      </c>
      <c r="AA28" s="673"/>
      <c r="AB28" s="673"/>
      <c r="AC28" s="673"/>
      <c r="AD28" s="674">
        <v>4021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591968</v>
      </c>
      <c r="CS28" s="621"/>
      <c r="CT28" s="621"/>
      <c r="CU28" s="621"/>
      <c r="CV28" s="621"/>
      <c r="CW28" s="621"/>
      <c r="CX28" s="621"/>
      <c r="CY28" s="622"/>
      <c r="CZ28" s="623">
        <v>6.9</v>
      </c>
      <c r="DA28" s="641"/>
      <c r="DB28" s="641"/>
      <c r="DC28" s="642"/>
      <c r="DD28" s="626">
        <v>579195</v>
      </c>
      <c r="DE28" s="621"/>
      <c r="DF28" s="621"/>
      <c r="DG28" s="621"/>
      <c r="DH28" s="621"/>
      <c r="DI28" s="621"/>
      <c r="DJ28" s="621"/>
      <c r="DK28" s="622"/>
      <c r="DL28" s="626">
        <v>579195</v>
      </c>
      <c r="DM28" s="621"/>
      <c r="DN28" s="621"/>
      <c r="DO28" s="621"/>
      <c r="DP28" s="621"/>
      <c r="DQ28" s="621"/>
      <c r="DR28" s="621"/>
      <c r="DS28" s="621"/>
      <c r="DT28" s="621"/>
      <c r="DU28" s="621"/>
      <c r="DV28" s="622"/>
      <c r="DW28" s="643">
        <v>9.6999999999999993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54724</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591968</v>
      </c>
      <c r="CS29" s="639"/>
      <c r="CT29" s="639"/>
      <c r="CU29" s="639"/>
      <c r="CV29" s="639"/>
      <c r="CW29" s="639"/>
      <c r="CX29" s="639"/>
      <c r="CY29" s="640"/>
      <c r="CZ29" s="623">
        <v>6.9</v>
      </c>
      <c r="DA29" s="641"/>
      <c r="DB29" s="641"/>
      <c r="DC29" s="642"/>
      <c r="DD29" s="626">
        <v>579195</v>
      </c>
      <c r="DE29" s="639"/>
      <c r="DF29" s="639"/>
      <c r="DG29" s="639"/>
      <c r="DH29" s="639"/>
      <c r="DI29" s="639"/>
      <c r="DJ29" s="639"/>
      <c r="DK29" s="640"/>
      <c r="DL29" s="626">
        <v>579195</v>
      </c>
      <c r="DM29" s="639"/>
      <c r="DN29" s="639"/>
      <c r="DO29" s="639"/>
      <c r="DP29" s="639"/>
      <c r="DQ29" s="639"/>
      <c r="DR29" s="639"/>
      <c r="DS29" s="639"/>
      <c r="DT29" s="639"/>
      <c r="DU29" s="639"/>
      <c r="DV29" s="640"/>
      <c r="DW29" s="643">
        <v>9.6999999999999993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40469</v>
      </c>
      <c r="S30" s="621"/>
      <c r="T30" s="621"/>
      <c r="U30" s="621"/>
      <c r="V30" s="621"/>
      <c r="W30" s="621"/>
      <c r="X30" s="621"/>
      <c r="Y30" s="622"/>
      <c r="Z30" s="673">
        <v>0.4</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99.4</v>
      </c>
      <c r="BH30" s="687"/>
      <c r="BI30" s="687"/>
      <c r="BJ30" s="687"/>
      <c r="BK30" s="687"/>
      <c r="BL30" s="687"/>
      <c r="BM30" s="688">
        <v>97.1</v>
      </c>
      <c r="BN30" s="687"/>
      <c r="BO30" s="687"/>
      <c r="BP30" s="687"/>
      <c r="BQ30" s="689"/>
      <c r="BR30" s="686">
        <v>99.3</v>
      </c>
      <c r="BS30" s="687"/>
      <c r="BT30" s="687"/>
      <c r="BU30" s="687"/>
      <c r="BV30" s="687"/>
      <c r="BW30" s="687"/>
      <c r="BX30" s="688">
        <v>96.7</v>
      </c>
      <c r="BY30" s="687"/>
      <c r="BZ30" s="687"/>
      <c r="CA30" s="687"/>
      <c r="CB30" s="689"/>
      <c r="CD30" s="692"/>
      <c r="CE30" s="693"/>
      <c r="CF30" s="657" t="s">
        <v>294</v>
      </c>
      <c r="CG30" s="654"/>
      <c r="CH30" s="654"/>
      <c r="CI30" s="654"/>
      <c r="CJ30" s="654"/>
      <c r="CK30" s="654"/>
      <c r="CL30" s="654"/>
      <c r="CM30" s="654"/>
      <c r="CN30" s="654"/>
      <c r="CO30" s="654"/>
      <c r="CP30" s="654"/>
      <c r="CQ30" s="655"/>
      <c r="CR30" s="620">
        <v>517751</v>
      </c>
      <c r="CS30" s="621"/>
      <c r="CT30" s="621"/>
      <c r="CU30" s="621"/>
      <c r="CV30" s="621"/>
      <c r="CW30" s="621"/>
      <c r="CX30" s="621"/>
      <c r="CY30" s="622"/>
      <c r="CZ30" s="623">
        <v>6</v>
      </c>
      <c r="DA30" s="641"/>
      <c r="DB30" s="641"/>
      <c r="DC30" s="642"/>
      <c r="DD30" s="626">
        <v>505853</v>
      </c>
      <c r="DE30" s="621"/>
      <c r="DF30" s="621"/>
      <c r="DG30" s="621"/>
      <c r="DH30" s="621"/>
      <c r="DI30" s="621"/>
      <c r="DJ30" s="621"/>
      <c r="DK30" s="622"/>
      <c r="DL30" s="626">
        <v>505853</v>
      </c>
      <c r="DM30" s="621"/>
      <c r="DN30" s="621"/>
      <c r="DO30" s="621"/>
      <c r="DP30" s="621"/>
      <c r="DQ30" s="621"/>
      <c r="DR30" s="621"/>
      <c r="DS30" s="621"/>
      <c r="DT30" s="621"/>
      <c r="DU30" s="621"/>
      <c r="DV30" s="622"/>
      <c r="DW30" s="643">
        <v>8.4</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428507</v>
      </c>
      <c r="S31" s="621"/>
      <c r="T31" s="621"/>
      <c r="U31" s="621"/>
      <c r="V31" s="621"/>
      <c r="W31" s="621"/>
      <c r="X31" s="621"/>
      <c r="Y31" s="622"/>
      <c r="Z31" s="673">
        <v>4.7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97</v>
      </c>
      <c r="BN31" s="685"/>
      <c r="BO31" s="685"/>
      <c r="BP31" s="685"/>
      <c r="BQ31" s="649"/>
      <c r="BR31" s="684">
        <v>99</v>
      </c>
      <c r="BS31" s="639"/>
      <c r="BT31" s="639"/>
      <c r="BU31" s="639"/>
      <c r="BV31" s="639"/>
      <c r="BW31" s="639"/>
      <c r="BX31" s="675">
        <v>96.2</v>
      </c>
      <c r="BY31" s="685"/>
      <c r="BZ31" s="685"/>
      <c r="CA31" s="685"/>
      <c r="CB31" s="649"/>
      <c r="CD31" s="692"/>
      <c r="CE31" s="693"/>
      <c r="CF31" s="657" t="s">
        <v>298</v>
      </c>
      <c r="CG31" s="654"/>
      <c r="CH31" s="654"/>
      <c r="CI31" s="654"/>
      <c r="CJ31" s="654"/>
      <c r="CK31" s="654"/>
      <c r="CL31" s="654"/>
      <c r="CM31" s="654"/>
      <c r="CN31" s="654"/>
      <c r="CO31" s="654"/>
      <c r="CP31" s="654"/>
      <c r="CQ31" s="655"/>
      <c r="CR31" s="620">
        <v>74217</v>
      </c>
      <c r="CS31" s="639"/>
      <c r="CT31" s="639"/>
      <c r="CU31" s="639"/>
      <c r="CV31" s="639"/>
      <c r="CW31" s="639"/>
      <c r="CX31" s="639"/>
      <c r="CY31" s="640"/>
      <c r="CZ31" s="623">
        <v>0.9</v>
      </c>
      <c r="DA31" s="641"/>
      <c r="DB31" s="641"/>
      <c r="DC31" s="642"/>
      <c r="DD31" s="626">
        <v>73342</v>
      </c>
      <c r="DE31" s="639"/>
      <c r="DF31" s="639"/>
      <c r="DG31" s="639"/>
      <c r="DH31" s="639"/>
      <c r="DI31" s="639"/>
      <c r="DJ31" s="639"/>
      <c r="DK31" s="640"/>
      <c r="DL31" s="626">
        <v>73342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81419</v>
      </c>
      <c r="S32" s="621"/>
      <c r="T32" s="621"/>
      <c r="U32" s="621"/>
      <c r="V32" s="621"/>
      <c r="W32" s="621"/>
      <c r="X32" s="621"/>
      <c r="Y32" s="622"/>
      <c r="Z32" s="673">
        <v>0.9</v>
      </c>
      <c r="AA32" s="673"/>
      <c r="AB32" s="673"/>
      <c r="AC32" s="673"/>
      <c r="AD32" s="674">
        <v>684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97</v>
      </c>
      <c r="BN32" s="605"/>
      <c r="BO32" s="605"/>
      <c r="BP32" s="605"/>
      <c r="BQ32" s="662"/>
      <c r="BR32" s="683">
        <v>99.4</v>
      </c>
      <c r="BS32" s="605"/>
      <c r="BT32" s="605"/>
      <c r="BU32" s="605"/>
      <c r="BV32" s="605"/>
      <c r="BW32" s="605"/>
      <c r="BX32" s="668">
        <v>97</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841901</v>
      </c>
      <c r="S33" s="621"/>
      <c r="T33" s="621"/>
      <c r="U33" s="621"/>
      <c r="V33" s="621"/>
      <c r="W33" s="621"/>
      <c r="X33" s="621"/>
      <c r="Y33" s="622"/>
      <c r="Z33" s="673">
        <v>9.1999999999999993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3679293</v>
      </c>
      <c r="CS33" s="639"/>
      <c r="CT33" s="639"/>
      <c r="CU33" s="639"/>
      <c r="CV33" s="639"/>
      <c r="CW33" s="639"/>
      <c r="CX33" s="639"/>
      <c r="CY33" s="640"/>
      <c r="CZ33" s="623">
        <v>42.8</v>
      </c>
      <c r="DA33" s="641"/>
      <c r="DB33" s="641"/>
      <c r="DC33" s="642"/>
      <c r="DD33" s="626">
        <v>3088832</v>
      </c>
      <c r="DE33" s="639"/>
      <c r="DF33" s="639"/>
      <c r="DG33" s="639"/>
      <c r="DH33" s="639"/>
      <c r="DI33" s="639"/>
      <c r="DJ33" s="639"/>
      <c r="DK33" s="640"/>
      <c r="DL33" s="626">
        <v>2779932</v>
      </c>
      <c r="DM33" s="639"/>
      <c r="DN33" s="639"/>
      <c r="DO33" s="639"/>
      <c r="DP33" s="639"/>
      <c r="DQ33" s="639"/>
      <c r="DR33" s="639"/>
      <c r="DS33" s="639"/>
      <c r="DT33" s="639"/>
      <c r="DU33" s="639"/>
      <c r="DV33" s="640"/>
      <c r="DW33" s="643">
        <v>46.3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1299982</v>
      </c>
      <c r="CS34" s="621"/>
      <c r="CT34" s="621"/>
      <c r="CU34" s="621"/>
      <c r="CV34" s="621"/>
      <c r="CW34" s="621"/>
      <c r="CX34" s="621"/>
      <c r="CY34" s="622"/>
      <c r="CZ34" s="623">
        <v>15.1</v>
      </c>
      <c r="DA34" s="641"/>
      <c r="DB34" s="641"/>
      <c r="DC34" s="642"/>
      <c r="DD34" s="626">
        <v>1032478</v>
      </c>
      <c r="DE34" s="621"/>
      <c r="DF34" s="621"/>
      <c r="DG34" s="621"/>
      <c r="DH34" s="621"/>
      <c r="DI34" s="621"/>
      <c r="DJ34" s="621"/>
      <c r="DK34" s="622"/>
      <c r="DL34" s="626">
        <v>890350</v>
      </c>
      <c r="DM34" s="621"/>
      <c r="DN34" s="621"/>
      <c r="DO34" s="621"/>
      <c r="DP34" s="621"/>
      <c r="DQ34" s="621"/>
      <c r="DR34" s="621"/>
      <c r="DS34" s="621"/>
      <c r="DT34" s="621"/>
      <c r="DU34" s="621"/>
      <c r="DV34" s="622"/>
      <c r="DW34" s="643">
        <v>14.8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389601</v>
      </c>
      <c r="S35" s="621"/>
      <c r="T35" s="621"/>
      <c r="U35" s="621"/>
      <c r="V35" s="621"/>
      <c r="W35" s="621"/>
      <c r="X35" s="621"/>
      <c r="Y35" s="622"/>
      <c r="Z35" s="673">
        <v>4.2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1191724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114544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75008</v>
      </c>
      <c r="CS35" s="639"/>
      <c r="CT35" s="639"/>
      <c r="CU35" s="639"/>
      <c r="CV35" s="639"/>
      <c r="CW35" s="639"/>
      <c r="CX35" s="639"/>
      <c r="CY35" s="640"/>
      <c r="CZ35" s="623">
        <v>0.9</v>
      </c>
      <c r="DA35" s="641"/>
      <c r="DB35" s="641"/>
      <c r="DC35" s="642"/>
      <c r="DD35" s="626">
        <v>68673</v>
      </c>
      <c r="DE35" s="639"/>
      <c r="DF35" s="639"/>
      <c r="DG35" s="639"/>
      <c r="DH35" s="639"/>
      <c r="DI35" s="639"/>
      <c r="DJ35" s="639"/>
      <c r="DK35" s="640"/>
      <c r="DL35" s="626">
        <v>68673</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9175732</v>
      </c>
      <c r="S36" s="661"/>
      <c r="T36" s="661"/>
      <c r="U36" s="661"/>
      <c r="V36" s="661"/>
      <c r="W36" s="661"/>
      <c r="X36" s="661"/>
      <c r="Y36" s="664"/>
      <c r="Z36" s="665">
        <v>100</v>
      </c>
      <c r="AA36" s="665"/>
      <c r="AB36" s="665"/>
      <c r="AC36" s="665"/>
      <c r="AD36" s="666">
        <v>5610956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419136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100110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1067571</v>
      </c>
      <c r="CS36" s="621"/>
      <c r="CT36" s="621"/>
      <c r="CU36" s="621"/>
      <c r="CV36" s="621"/>
      <c r="CW36" s="621"/>
      <c r="CX36" s="621"/>
      <c r="CY36" s="622"/>
      <c r="CZ36" s="623">
        <v>12.4</v>
      </c>
      <c r="DA36" s="641"/>
      <c r="DB36" s="641"/>
      <c r="DC36" s="642"/>
      <c r="DD36" s="626">
        <v>925955</v>
      </c>
      <c r="DE36" s="621"/>
      <c r="DF36" s="621"/>
      <c r="DG36" s="621"/>
      <c r="DH36" s="621"/>
      <c r="DI36" s="621"/>
      <c r="DJ36" s="621"/>
      <c r="DK36" s="622"/>
      <c r="DL36" s="626">
        <v>870381</v>
      </c>
      <c r="DM36" s="621"/>
      <c r="DN36" s="621"/>
      <c r="DO36" s="621"/>
      <c r="DP36" s="621"/>
      <c r="DQ36" s="621"/>
      <c r="DR36" s="621"/>
      <c r="DS36" s="621"/>
      <c r="DT36" s="621"/>
      <c r="DU36" s="621"/>
      <c r="DV36" s="622"/>
      <c r="DW36" s="643">
        <v>14.5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13728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2878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548456</v>
      </c>
      <c r="CS37" s="639"/>
      <c r="CT37" s="639"/>
      <c r="CU37" s="639"/>
      <c r="CV37" s="639"/>
      <c r="CW37" s="639"/>
      <c r="CX37" s="639"/>
      <c r="CY37" s="640"/>
      <c r="CZ37" s="623">
        <v>6.4</v>
      </c>
      <c r="DA37" s="641"/>
      <c r="DB37" s="641"/>
      <c r="DC37" s="642"/>
      <c r="DD37" s="626">
        <v>548456</v>
      </c>
      <c r="DE37" s="639"/>
      <c r="DF37" s="639"/>
      <c r="DG37" s="639"/>
      <c r="DH37" s="639"/>
      <c r="DI37" s="639"/>
      <c r="DJ37" s="639"/>
      <c r="DK37" s="640"/>
      <c r="DL37" s="626">
        <v>548456</v>
      </c>
      <c r="DM37" s="639"/>
      <c r="DN37" s="639"/>
      <c r="DO37" s="639"/>
      <c r="DP37" s="639"/>
      <c r="DQ37" s="639"/>
      <c r="DR37" s="639"/>
      <c r="DS37" s="639"/>
      <c r="DT37" s="639"/>
      <c r="DU37" s="639"/>
      <c r="DV37" s="640"/>
      <c r="DW37" s="643">
        <v>9.1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9700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4875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1177996</v>
      </c>
      <c r="CS38" s="621"/>
      <c r="CT38" s="621"/>
      <c r="CU38" s="621"/>
      <c r="CV38" s="621"/>
      <c r="CW38" s="621"/>
      <c r="CX38" s="621"/>
      <c r="CY38" s="622"/>
      <c r="CZ38" s="623">
        <v>13.7</v>
      </c>
      <c r="DA38" s="641"/>
      <c r="DB38" s="641"/>
      <c r="DC38" s="642"/>
      <c r="DD38" s="626">
        <v>1061721</v>
      </c>
      <c r="DE38" s="621"/>
      <c r="DF38" s="621"/>
      <c r="DG38" s="621"/>
      <c r="DH38" s="621"/>
      <c r="DI38" s="621"/>
      <c r="DJ38" s="621"/>
      <c r="DK38" s="622"/>
      <c r="DL38" s="626">
        <v>950528</v>
      </c>
      <c r="DM38" s="621"/>
      <c r="DN38" s="621"/>
      <c r="DO38" s="621"/>
      <c r="DP38" s="621"/>
      <c r="DQ38" s="621"/>
      <c r="DR38" s="621"/>
      <c r="DS38" s="621"/>
      <c r="DT38" s="621"/>
      <c r="DU38" s="621"/>
      <c r="DV38" s="622"/>
      <c r="DW38" s="643">
        <v>15.8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48216</v>
      </c>
      <c r="CS39" s="639"/>
      <c r="CT39" s="639"/>
      <c r="CU39" s="639"/>
      <c r="CV39" s="639"/>
      <c r="CW39" s="639"/>
      <c r="CX39" s="639"/>
      <c r="CY39" s="640"/>
      <c r="CZ39" s="623">
        <v>0.6</v>
      </c>
      <c r="DA39" s="641"/>
      <c r="DB39" s="641"/>
      <c r="DC39" s="642"/>
      <c r="DD39" s="626">
        <v>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148905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10520</v>
      </c>
      <c r="CS40" s="621"/>
      <c r="CT40" s="621"/>
      <c r="CU40" s="621"/>
      <c r="CV40" s="621"/>
      <c r="CW40" s="621"/>
      <c r="CX40" s="621"/>
      <c r="CY40" s="622"/>
      <c r="CZ40" s="623">
        <v>0.1</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600255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1226641</v>
      </c>
      <c r="CS42" s="621"/>
      <c r="CT42" s="621"/>
      <c r="CU42" s="621"/>
      <c r="CV42" s="621"/>
      <c r="CW42" s="621"/>
      <c r="CX42" s="621"/>
      <c r="CY42" s="622"/>
      <c r="CZ42" s="623">
        <v>14.3</v>
      </c>
      <c r="DA42" s="624"/>
      <c r="DB42" s="624"/>
      <c r="DC42" s="625"/>
      <c r="DD42" s="626">
        <v>438928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23888</v>
      </c>
      <c r="CS43" s="639"/>
      <c r="CT43" s="639"/>
      <c r="CU43" s="639"/>
      <c r="CV43" s="639"/>
      <c r="CW43" s="639"/>
      <c r="CX43" s="639"/>
      <c r="CY43" s="640"/>
      <c r="CZ43" s="623">
        <v>0.3</v>
      </c>
      <c r="DA43" s="641"/>
      <c r="DB43" s="641"/>
      <c r="DC43" s="642"/>
      <c r="DD43" s="626">
        <v>23888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1226641</v>
      </c>
      <c r="CS44" s="621"/>
      <c r="CT44" s="621"/>
      <c r="CU44" s="621"/>
      <c r="CV44" s="621"/>
      <c r="CW44" s="621"/>
      <c r="CX44" s="621"/>
      <c r="CY44" s="622"/>
      <c r="CZ44" s="623">
        <v>14.3</v>
      </c>
      <c r="DA44" s="624"/>
      <c r="DB44" s="624"/>
      <c r="DC44" s="625"/>
      <c r="DD44" s="626">
        <v>438928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463239</v>
      </c>
      <c r="CS45" s="639"/>
      <c r="CT45" s="639"/>
      <c r="CU45" s="639"/>
      <c r="CV45" s="639"/>
      <c r="CW45" s="639"/>
      <c r="CX45" s="639"/>
      <c r="CY45" s="640"/>
      <c r="CZ45" s="623">
        <v>5.4</v>
      </c>
      <c r="DA45" s="641"/>
      <c r="DB45" s="641"/>
      <c r="DC45" s="642"/>
      <c r="DD45" s="626">
        <v>35618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744817</v>
      </c>
      <c r="CS46" s="621"/>
      <c r="CT46" s="621"/>
      <c r="CU46" s="621"/>
      <c r="CV46" s="621"/>
      <c r="CW46" s="621"/>
      <c r="CX46" s="621"/>
      <c r="CY46" s="622"/>
      <c r="CZ46" s="623">
        <v>8.6999999999999993</v>
      </c>
      <c r="DA46" s="624"/>
      <c r="DB46" s="624"/>
      <c r="DC46" s="625"/>
      <c r="DD46" s="626">
        <v>384725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8599535</v>
      </c>
      <c r="CS49" s="605"/>
      <c r="CT49" s="605"/>
      <c r="CU49" s="605"/>
      <c r="CV49" s="605"/>
      <c r="CW49" s="605"/>
      <c r="CX49" s="605"/>
      <c r="CY49" s="606"/>
      <c r="CZ49" s="607">
        <v>100</v>
      </c>
      <c r="DA49" s="608"/>
      <c r="DB49" s="608"/>
      <c r="DC49" s="609"/>
      <c r="DD49" s="610">
        <v>6041553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8" sqref="AP8:AT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9176</v>
      </c>
      <c r="R7" s="1134"/>
      <c r="S7" s="1134"/>
      <c r="T7" s="1134"/>
      <c r="U7" s="1134"/>
      <c r="V7" s="1134">
        <v>8600</v>
      </c>
      <c r="W7" s="1134"/>
      <c r="X7" s="1134"/>
      <c r="Y7" s="1134"/>
      <c r="Z7" s="1134"/>
      <c r="AA7" s="1134">
        <v>336</v>
      </c>
      <c r="AB7" s="1134"/>
      <c r="AC7" s="1134"/>
      <c r="AD7" s="1134"/>
      <c r="AE7" s="1135"/>
      <c r="AF7" s="1136">
        <v>240</v>
      </c>
      <c r="AG7" s="1137"/>
      <c r="AH7" s="1137"/>
      <c r="AI7" s="1137"/>
      <c r="AJ7" s="1138"/>
      <c r="AK7" s="1120"/>
      <c r="AL7" s="1121"/>
      <c r="AM7" s="1121"/>
      <c r="AN7" s="1121"/>
      <c r="AO7" s="1121"/>
      <c r="AP7" s="1121">
        <v>8643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240</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2487</v>
      </c>
      <c r="R28" s="1083"/>
      <c r="S28" s="1083"/>
      <c r="T28" s="1083"/>
      <c r="U28" s="1083"/>
      <c r="V28" s="1083">
        <v>2372</v>
      </c>
      <c r="W28" s="1083"/>
      <c r="X28" s="1083"/>
      <c r="Y28" s="1083"/>
      <c r="Z28" s="1083"/>
      <c r="AA28" s="1083">
        <v>115</v>
      </c>
      <c r="AB28" s="1083"/>
      <c r="AC28" s="1083"/>
      <c r="AD28" s="1083"/>
      <c r="AE28" s="1084"/>
      <c r="AF28" s="1085">
        <v>115</v>
      </c>
      <c r="AG28" s="1083"/>
      <c r="AH28" s="1083"/>
      <c r="AI28" s="1083"/>
      <c r="AJ28" s="1086"/>
      <c r="AK28" s="1087">
        <v>149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1971</v>
      </c>
      <c r="R29" s="1073"/>
      <c r="S29" s="1073"/>
      <c r="T29" s="1073"/>
      <c r="U29" s="1073"/>
      <c r="V29" s="1073">
        <v>1903</v>
      </c>
      <c r="W29" s="1073"/>
      <c r="X29" s="1073"/>
      <c r="Y29" s="1073"/>
      <c r="Z29" s="1073"/>
      <c r="AA29" s="1073">
        <v>68</v>
      </c>
      <c r="AB29" s="1073"/>
      <c r="AC29" s="1073"/>
      <c r="AD29" s="1073"/>
      <c r="AE29" s="1074"/>
      <c r="AF29" s="1048">
        <v>68</v>
      </c>
      <c r="AG29" s="1049"/>
      <c r="AH29" s="1049"/>
      <c r="AI29" s="1049"/>
      <c r="AJ29" s="1050"/>
      <c r="AK29" s="1009">
        <v>280</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240</v>
      </c>
      <c r="R30" s="1073"/>
      <c r="S30" s="1073"/>
      <c r="T30" s="1073"/>
      <c r="U30" s="1073"/>
      <c r="V30" s="1073">
        <v>237</v>
      </c>
      <c r="W30" s="1073"/>
      <c r="X30" s="1073"/>
      <c r="Y30" s="1073"/>
      <c r="Z30" s="1073"/>
      <c r="AA30" s="1073">
        <v>3</v>
      </c>
      <c r="AB30" s="1073"/>
      <c r="AC30" s="1073"/>
      <c r="AD30" s="1073"/>
      <c r="AE30" s="1074"/>
      <c r="AF30" s="1048">
        <v>3</v>
      </c>
      <c r="AG30" s="1049"/>
      <c r="AH30" s="1049"/>
      <c r="AI30" s="1049"/>
      <c r="AJ30" s="1050"/>
      <c r="AK30" s="1009">
        <v>78</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614</v>
      </c>
      <c r="R31" s="1073"/>
      <c r="S31" s="1073"/>
      <c r="T31" s="1073"/>
      <c r="U31" s="1073"/>
      <c r="V31" s="1073">
        <v>564</v>
      </c>
      <c r="W31" s="1073"/>
      <c r="X31" s="1073"/>
      <c r="Y31" s="1073"/>
      <c r="Z31" s="1073"/>
      <c r="AA31" s="1073">
        <v>50</v>
      </c>
      <c r="AB31" s="1073"/>
      <c r="AC31" s="1073"/>
      <c r="AD31" s="1073"/>
      <c r="AE31" s="1074"/>
      <c r="AF31" s="1048">
        <v>1096</v>
      </c>
      <c r="AG31" s="1049"/>
      <c r="AH31" s="1049"/>
      <c r="AI31" s="1049"/>
      <c r="AJ31" s="1050"/>
      <c r="AK31" s="1009">
        <v>14</v>
      </c>
      <c r="AL31" s="1000"/>
      <c r="AM31" s="1000"/>
      <c r="AN31" s="1000"/>
      <c r="AO31" s="1000"/>
      <c r="AP31" s="1000">
        <v>803</v>
      </c>
      <c r="AQ31" s="1000"/>
      <c r="AR31" s="1000"/>
      <c r="AS31" s="1000"/>
      <c r="AT31" s="1000"/>
      <c r="AU31" s="1000"/>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12</v>
      </c>
      <c r="R32" s="1073"/>
      <c r="S32" s="1073"/>
      <c r="T32" s="1073"/>
      <c r="U32" s="1073"/>
      <c r="V32" s="1073">
        <v>12</v>
      </c>
      <c r="W32" s="1073"/>
      <c r="X32" s="1073"/>
      <c r="Y32" s="1073"/>
      <c r="Z32" s="1073"/>
      <c r="AA32" s="1073">
        <v>0</v>
      </c>
      <c r="AB32" s="1073"/>
      <c r="AC32" s="1073"/>
      <c r="AD32" s="1073"/>
      <c r="AE32" s="1074"/>
      <c r="AF32" s="1048">
        <v>0</v>
      </c>
      <c r="AG32" s="1049"/>
      <c r="AH32" s="1049"/>
      <c r="AI32" s="1049"/>
      <c r="AJ32" s="1050"/>
      <c r="AK32" s="1009">
        <v>10</v>
      </c>
      <c r="AL32" s="1000"/>
      <c r="AM32" s="1000"/>
      <c r="AN32" s="1000"/>
      <c r="AO32" s="1000"/>
      <c r="AP32" s="1000">
        <v>97</v>
      </c>
      <c r="AQ32" s="1000"/>
      <c r="AR32" s="1000"/>
      <c r="AS32" s="1000"/>
      <c r="AT32" s="1000"/>
      <c r="AU32" s="1000"/>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857</v>
      </c>
      <c r="R33" s="1073"/>
      <c r="S33" s="1073"/>
      <c r="T33" s="1073"/>
      <c r="U33" s="1073"/>
      <c r="V33" s="1073">
        <v>856</v>
      </c>
      <c r="W33" s="1073"/>
      <c r="X33" s="1073"/>
      <c r="Y33" s="1073"/>
      <c r="Z33" s="1073"/>
      <c r="AA33" s="1073">
        <v>1</v>
      </c>
      <c r="AB33" s="1073"/>
      <c r="AC33" s="1073"/>
      <c r="AD33" s="1073"/>
      <c r="AE33" s="1074"/>
      <c r="AF33" s="1048">
        <v>1</v>
      </c>
      <c r="AG33" s="1049"/>
      <c r="AH33" s="1049"/>
      <c r="AI33" s="1049"/>
      <c r="AJ33" s="1050"/>
      <c r="AK33" s="1009">
        <v>345</v>
      </c>
      <c r="AL33" s="1000"/>
      <c r="AM33" s="1000"/>
      <c r="AN33" s="1000"/>
      <c r="AO33" s="1000"/>
      <c r="AP33" s="1000">
        <v>6390</v>
      </c>
      <c r="AQ33" s="1000"/>
      <c r="AR33" s="1000"/>
      <c r="AS33" s="1000"/>
      <c r="AT33" s="1000"/>
      <c r="AU33" s="1000"/>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186</v>
      </c>
      <c r="R34" s="1073"/>
      <c r="S34" s="1073"/>
      <c r="T34" s="1073"/>
      <c r="U34" s="1073"/>
      <c r="V34" s="1073">
        <v>177</v>
      </c>
      <c r="W34" s="1073"/>
      <c r="X34" s="1073"/>
      <c r="Y34" s="1073"/>
      <c r="Z34" s="1073"/>
      <c r="AA34" s="1073">
        <v>9</v>
      </c>
      <c r="AB34" s="1073"/>
      <c r="AC34" s="1073"/>
      <c r="AD34" s="1073"/>
      <c r="AE34" s="1074"/>
      <c r="AF34" s="1048">
        <v>9</v>
      </c>
      <c r="AG34" s="1049"/>
      <c r="AH34" s="1049"/>
      <c r="AI34" s="1049"/>
      <c r="AJ34" s="1050"/>
      <c r="AK34" s="1009">
        <v>74</v>
      </c>
      <c r="AL34" s="1000"/>
      <c r="AM34" s="1000"/>
      <c r="AN34" s="1000"/>
      <c r="AO34" s="1000"/>
      <c r="AP34" s="1000">
        <v>923</v>
      </c>
      <c r="AQ34" s="1000"/>
      <c r="AR34" s="1000"/>
      <c r="AS34" s="1000"/>
      <c r="AT34" s="1000"/>
      <c r="AU34" s="1000"/>
      <c r="AV34" s="1000"/>
      <c r="AW34" s="1000"/>
      <c r="AX34" s="1000"/>
      <c r="AY34" s="1000"/>
      <c r="AZ34" s="1071"/>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1291</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v>0</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0</v>
      </c>
      <c r="R69" s="1000"/>
      <c r="S69" s="1000"/>
      <c r="T69" s="1000"/>
      <c r="U69" s="1000"/>
      <c r="V69" s="1000">
        <v>0</v>
      </c>
      <c r="W69" s="1000"/>
      <c r="X69" s="1000"/>
      <c r="Y69" s="1000"/>
      <c r="Z69" s="1000"/>
      <c r="AA69" s="1000">
        <v>0</v>
      </c>
      <c r="AB69" s="1000"/>
      <c r="AC69" s="1000"/>
      <c r="AD69" s="1000"/>
      <c r="AE69" s="1000"/>
      <c r="AF69" s="1000">
        <v>0</v>
      </c>
      <c r="AG69" s="1000"/>
      <c r="AH69" s="1000"/>
      <c r="AI69" s="1000"/>
      <c r="AJ69" s="1000"/>
      <c r="AK69" s="1000">
        <v>0</v>
      </c>
      <c r="AL69" s="1000"/>
      <c r="AM69" s="1000"/>
      <c r="AN69" s="1000"/>
      <c r="AO69" s="1000"/>
      <c r="AP69" s="1000">
        <v>0</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637</v>
      </c>
      <c r="R70" s="1000"/>
      <c r="S70" s="1000"/>
      <c r="T70" s="1000"/>
      <c r="U70" s="1000"/>
      <c r="V70" s="1000">
        <v>588</v>
      </c>
      <c r="W70" s="1000"/>
      <c r="X70" s="1000"/>
      <c r="Y70" s="1000"/>
      <c r="Z70" s="1000"/>
      <c r="AA70" s="1000">
        <v>49</v>
      </c>
      <c r="AB70" s="1000"/>
      <c r="AC70" s="1000"/>
      <c r="AD70" s="1000"/>
      <c r="AE70" s="1000"/>
      <c r="AF70" s="1000">
        <v>49</v>
      </c>
      <c r="AG70" s="1000"/>
      <c r="AH70" s="1000"/>
      <c r="AI70" s="1000"/>
      <c r="AJ70" s="1000"/>
      <c r="AK70" s="1000">
        <v>22</v>
      </c>
      <c r="AL70" s="1000"/>
      <c r="AM70" s="1000"/>
      <c r="AN70" s="1000"/>
      <c r="AO70" s="1000"/>
      <c r="AP70" s="1000">
        <v>0</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29</v>
      </c>
      <c r="R71" s="1000"/>
      <c r="S71" s="1000"/>
      <c r="T71" s="1000"/>
      <c r="U71" s="1000"/>
      <c r="V71" s="1000">
        <v>28</v>
      </c>
      <c r="W71" s="1000"/>
      <c r="X71" s="1000"/>
      <c r="Y71" s="1000"/>
      <c r="Z71" s="1000"/>
      <c r="AA71" s="1000">
        <v>1</v>
      </c>
      <c r="AB71" s="1000"/>
      <c r="AC71" s="1000"/>
      <c r="AD71" s="1000"/>
      <c r="AE71" s="1000"/>
      <c r="AF71" s="1000">
        <v>1</v>
      </c>
      <c r="AG71" s="1000"/>
      <c r="AH71" s="1000"/>
      <c r="AI71" s="1000"/>
      <c r="AJ71" s="1000"/>
      <c r="AK71" s="1000">
        <v>1</v>
      </c>
      <c r="AL71" s="1000"/>
      <c r="AM71" s="1000"/>
      <c r="AN71" s="1000"/>
      <c r="AO71" s="1000"/>
      <c r="AP71" s="1000">
        <v>0</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1927</v>
      </c>
      <c r="R72" s="1000"/>
      <c r="S72" s="1000"/>
      <c r="T72" s="1000"/>
      <c r="U72" s="1000"/>
      <c r="V72" s="1000">
        <v>1838</v>
      </c>
      <c r="W72" s="1000"/>
      <c r="X72" s="1000"/>
      <c r="Y72" s="1000"/>
      <c r="Z72" s="1000"/>
      <c r="AA72" s="1000">
        <v>90</v>
      </c>
      <c r="AB72" s="1000"/>
      <c r="AC72" s="1000"/>
      <c r="AD72" s="1000"/>
      <c r="AE72" s="1000"/>
      <c r="AF72" s="1000">
        <v>90</v>
      </c>
      <c r="AG72" s="1000"/>
      <c r="AH72" s="1000"/>
      <c r="AI72" s="1000"/>
      <c r="AJ72" s="1000"/>
      <c r="AK72" s="1000">
        <v>0</v>
      </c>
      <c r="AL72" s="1000"/>
      <c r="AM72" s="1000"/>
      <c r="AN72" s="1000"/>
      <c r="AO72" s="1000"/>
      <c r="AP72" s="1000">
        <v>2487</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3279</v>
      </c>
      <c r="R73" s="1000"/>
      <c r="S73" s="1000"/>
      <c r="T73" s="1000"/>
      <c r="U73" s="1000"/>
      <c r="V73" s="1000">
        <v>3223</v>
      </c>
      <c r="W73" s="1000"/>
      <c r="X73" s="1000"/>
      <c r="Y73" s="1000"/>
      <c r="Z73" s="1000"/>
      <c r="AA73" s="1000">
        <v>56</v>
      </c>
      <c r="AB73" s="1000"/>
      <c r="AC73" s="1000"/>
      <c r="AD73" s="1000"/>
      <c r="AE73" s="1000"/>
      <c r="AF73" s="1000">
        <v>56</v>
      </c>
      <c r="AG73" s="1000"/>
      <c r="AH73" s="1000"/>
      <c r="AI73" s="1000"/>
      <c r="AJ73" s="1000"/>
      <c r="AK73" s="1000">
        <v>118</v>
      </c>
      <c r="AL73" s="1000"/>
      <c r="AM73" s="1000"/>
      <c r="AN73" s="1000"/>
      <c r="AO73" s="1000"/>
      <c r="AP73" s="1000">
        <v>2506</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193</v>
      </c>
      <c r="R74" s="1000"/>
      <c r="S74" s="1000"/>
      <c r="T74" s="1000"/>
      <c r="U74" s="1000"/>
      <c r="V74" s="1000">
        <v>172</v>
      </c>
      <c r="W74" s="1000"/>
      <c r="X74" s="1000"/>
      <c r="Y74" s="1000"/>
      <c r="Z74" s="1000"/>
      <c r="AA74" s="1000">
        <v>22</v>
      </c>
      <c r="AB74" s="1000"/>
      <c r="AC74" s="1000"/>
      <c r="AD74" s="1000"/>
      <c r="AE74" s="1000"/>
      <c r="AF74" s="1000">
        <v>22</v>
      </c>
      <c r="AG74" s="1000"/>
      <c r="AH74" s="1000"/>
      <c r="AI74" s="1000"/>
      <c r="AJ74" s="1000"/>
      <c r="AK74" s="1000">
        <v>0</v>
      </c>
      <c r="AL74" s="1000"/>
      <c r="AM74" s="1000"/>
      <c r="AN74" s="1000"/>
      <c r="AO74" s="1000"/>
      <c r="AP74" s="1000">
        <v>0</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84</v>
      </c>
      <c r="R75" s="1008"/>
      <c r="S75" s="1008"/>
      <c r="T75" s="1008"/>
      <c r="U75" s="1009"/>
      <c r="V75" s="1010">
        <v>77</v>
      </c>
      <c r="W75" s="1008"/>
      <c r="X75" s="1008"/>
      <c r="Y75" s="1008"/>
      <c r="Z75" s="1009"/>
      <c r="AA75" s="1010">
        <v>7</v>
      </c>
      <c r="AB75" s="1008"/>
      <c r="AC75" s="1008"/>
      <c r="AD75" s="1008"/>
      <c r="AE75" s="1009"/>
      <c r="AF75" s="1010">
        <v>7</v>
      </c>
      <c r="AG75" s="1008"/>
      <c r="AH75" s="1008"/>
      <c r="AI75" s="1008"/>
      <c r="AJ75" s="1009"/>
      <c r="AK75" s="1010">
        <v>0</v>
      </c>
      <c r="AL75" s="1008"/>
      <c r="AM75" s="1008"/>
      <c r="AN75" s="1008"/>
      <c r="AO75" s="1009"/>
      <c r="AP75" s="1010">
        <v>0</v>
      </c>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146</v>
      </c>
      <c r="R76" s="1008"/>
      <c r="S76" s="1008"/>
      <c r="T76" s="1008"/>
      <c r="U76" s="1009"/>
      <c r="V76" s="1010">
        <v>138</v>
      </c>
      <c r="W76" s="1008"/>
      <c r="X76" s="1008"/>
      <c r="Y76" s="1008"/>
      <c r="Z76" s="1009"/>
      <c r="AA76" s="1010">
        <v>7</v>
      </c>
      <c r="AB76" s="1008"/>
      <c r="AC76" s="1008"/>
      <c r="AD76" s="1008"/>
      <c r="AE76" s="1009"/>
      <c r="AF76" s="1010">
        <v>7</v>
      </c>
      <c r="AG76" s="1008"/>
      <c r="AH76" s="1008"/>
      <c r="AI76" s="1008"/>
      <c r="AJ76" s="1009"/>
      <c r="AK76" s="1010">
        <v>0</v>
      </c>
      <c r="AL76" s="1008"/>
      <c r="AM76" s="1008"/>
      <c r="AN76" s="1008"/>
      <c r="AO76" s="1009"/>
      <c r="AP76" s="1010">
        <v>0</v>
      </c>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155566</v>
      </c>
      <c r="R77" s="1008"/>
      <c r="S77" s="1008"/>
      <c r="T77" s="1008"/>
      <c r="U77" s="1009"/>
      <c r="V77" s="1010">
        <v>148928</v>
      </c>
      <c r="W77" s="1008"/>
      <c r="X77" s="1008"/>
      <c r="Y77" s="1008"/>
      <c r="Z77" s="1009"/>
      <c r="AA77" s="1010">
        <v>6639</v>
      </c>
      <c r="AB77" s="1008"/>
      <c r="AC77" s="1008"/>
      <c r="AD77" s="1008"/>
      <c r="AE77" s="1009"/>
      <c r="AF77" s="1010">
        <v>6639</v>
      </c>
      <c r="AG77" s="1008"/>
      <c r="AH77" s="1008"/>
      <c r="AI77" s="1008"/>
      <c r="AJ77" s="1009"/>
      <c r="AK77" s="1010">
        <v>0</v>
      </c>
      <c r="AL77" s="1008"/>
      <c r="AM77" s="1008"/>
      <c r="AN77" s="1008"/>
      <c r="AO77" s="1009"/>
      <c r="AP77" s="1010">
        <v>0</v>
      </c>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564101</v>
      </c>
      <c r="AB110" s="916"/>
      <c r="AC110" s="916"/>
      <c r="AD110" s="916"/>
      <c r="AE110" s="917"/>
      <c r="AF110" s="918">
        <v>551906</v>
      </c>
      <c r="AG110" s="916"/>
      <c r="AH110" s="916"/>
      <c r="AI110" s="916"/>
      <c r="AJ110" s="917"/>
      <c r="AK110" s="918">
        <v>591968</v>
      </c>
      <c r="AL110" s="916"/>
      <c r="AM110" s="916"/>
      <c r="AN110" s="916"/>
      <c r="AO110" s="917"/>
      <c r="AP110" s="919">
        <v>12.2</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8255948</v>
      </c>
      <c r="BR110" s="863"/>
      <c r="BS110" s="863"/>
      <c r="BT110" s="863"/>
      <c r="BU110" s="863"/>
      <c r="BV110" s="863">
        <v>8318710</v>
      </c>
      <c r="BW110" s="863"/>
      <c r="BX110" s="863"/>
      <c r="BY110" s="863"/>
      <c r="BZ110" s="863"/>
      <c r="CA110" s="863">
        <v>8642860</v>
      </c>
      <c r="CB110" s="863"/>
      <c r="CC110" s="863"/>
      <c r="CD110" s="863"/>
      <c r="CE110" s="863"/>
      <c r="CF110" s="887">
        <v>177.6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25325</v>
      </c>
      <c r="BR111" s="835"/>
      <c r="BS111" s="835"/>
      <c r="BT111" s="835"/>
      <c r="BU111" s="835"/>
      <c r="BV111" s="835">
        <v>91328</v>
      </c>
      <c r="BW111" s="835"/>
      <c r="BX111" s="835"/>
      <c r="BY111" s="835"/>
      <c r="BZ111" s="835"/>
      <c r="CA111" s="835">
        <v>91238</v>
      </c>
      <c r="CB111" s="835"/>
      <c r="CC111" s="835"/>
      <c r="CD111" s="835"/>
      <c r="CE111" s="835"/>
      <c r="CF111" s="896">
        <v>1.9</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5271364</v>
      </c>
      <c r="BR112" s="835"/>
      <c r="BS112" s="835"/>
      <c r="BT112" s="835"/>
      <c r="BU112" s="835"/>
      <c r="BV112" s="835">
        <v>4902026</v>
      </c>
      <c r="BW112" s="835"/>
      <c r="BX112" s="835"/>
      <c r="BY112" s="835"/>
      <c r="BZ112" s="835"/>
      <c r="CA112" s="835">
        <v>5126479</v>
      </c>
      <c r="CB112" s="835"/>
      <c r="CC112" s="835"/>
      <c r="CD112" s="835"/>
      <c r="CE112" s="835"/>
      <c r="CF112" s="896">
        <v>105.3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v>91328</v>
      </c>
      <c r="DM112" s="835"/>
      <c r="DN112" s="835"/>
      <c r="DO112" s="835"/>
      <c r="DP112" s="835"/>
      <c r="DQ112" s="835">
        <v>91238</v>
      </c>
      <c r="DR112" s="835"/>
      <c r="DS112" s="835"/>
      <c r="DT112" s="835"/>
      <c r="DU112" s="835"/>
      <c r="DV112" s="812">
        <v>1.9</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357709</v>
      </c>
      <c r="AB113" s="944"/>
      <c r="AC113" s="944"/>
      <c r="AD113" s="944"/>
      <c r="AE113" s="945"/>
      <c r="AF113" s="946">
        <v>332520</v>
      </c>
      <c r="AG113" s="944"/>
      <c r="AH113" s="944"/>
      <c r="AI113" s="944"/>
      <c r="AJ113" s="945"/>
      <c r="AK113" s="946">
        <v>364618</v>
      </c>
      <c r="AL113" s="944"/>
      <c r="AM113" s="944"/>
      <c r="AN113" s="944"/>
      <c r="AO113" s="945"/>
      <c r="AP113" s="947">
        <v>7.5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740554</v>
      </c>
      <c r="BR113" s="835"/>
      <c r="BS113" s="835"/>
      <c r="BT113" s="835"/>
      <c r="BU113" s="835"/>
      <c r="BV113" s="835">
        <v>662141</v>
      </c>
      <c r="BW113" s="835"/>
      <c r="BX113" s="835"/>
      <c r="BY113" s="835"/>
      <c r="BZ113" s="835"/>
      <c r="CA113" s="835">
        <v>576211</v>
      </c>
      <c r="CB113" s="835"/>
      <c r="CC113" s="835"/>
      <c r="CD113" s="835"/>
      <c r="CE113" s="835"/>
      <c r="CF113" s="896">
        <v>11.8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117841</v>
      </c>
      <c r="AB114" s="798"/>
      <c r="AC114" s="798"/>
      <c r="AD114" s="798"/>
      <c r="AE114" s="799"/>
      <c r="AF114" s="800">
        <v>119289</v>
      </c>
      <c r="AG114" s="798"/>
      <c r="AH114" s="798"/>
      <c r="AI114" s="798"/>
      <c r="AJ114" s="799"/>
      <c r="AK114" s="800">
        <v>114323</v>
      </c>
      <c r="AL114" s="798"/>
      <c r="AM114" s="798"/>
      <c r="AN114" s="798"/>
      <c r="AO114" s="799"/>
      <c r="AP114" s="845">
        <v>2.2999999999999998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1641065</v>
      </c>
      <c r="BR114" s="835"/>
      <c r="BS114" s="835"/>
      <c r="BT114" s="835"/>
      <c r="BU114" s="835"/>
      <c r="BV114" s="835">
        <v>1409066</v>
      </c>
      <c r="BW114" s="835"/>
      <c r="BX114" s="835"/>
      <c r="BY114" s="835"/>
      <c r="BZ114" s="835"/>
      <c r="CA114" s="835">
        <v>1833817</v>
      </c>
      <c r="CB114" s="835"/>
      <c r="CC114" s="835"/>
      <c r="CD114" s="835"/>
      <c r="CE114" s="835"/>
      <c r="CF114" s="896">
        <v>37.700000000000003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395</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268</v>
      </c>
      <c r="BR115" s="835"/>
      <c r="BS115" s="835"/>
      <c r="BT115" s="835"/>
      <c r="BU115" s="835"/>
      <c r="BV115" s="835">
        <v>287</v>
      </c>
      <c r="BW115" s="835"/>
      <c r="BX115" s="835"/>
      <c r="BY115" s="835"/>
      <c r="BZ115" s="835"/>
      <c r="CA115" s="835">
        <v>332</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1040046</v>
      </c>
      <c r="AB117" s="930"/>
      <c r="AC117" s="930"/>
      <c r="AD117" s="930"/>
      <c r="AE117" s="931"/>
      <c r="AF117" s="932">
        <v>1003715</v>
      </c>
      <c r="AG117" s="930"/>
      <c r="AH117" s="930"/>
      <c r="AI117" s="930"/>
      <c r="AJ117" s="931"/>
      <c r="AK117" s="932">
        <v>1070909</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15934524</v>
      </c>
      <c r="BR119" s="866"/>
      <c r="BS119" s="866"/>
      <c r="BT119" s="866"/>
      <c r="BU119" s="866"/>
      <c r="BV119" s="866">
        <v>15383558</v>
      </c>
      <c r="BW119" s="866"/>
      <c r="BX119" s="866"/>
      <c r="BY119" s="866"/>
      <c r="BZ119" s="866"/>
      <c r="CA119" s="866">
        <v>16270937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25325</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2374091</v>
      </c>
      <c r="BR120" s="863"/>
      <c r="BS120" s="863"/>
      <c r="BT120" s="863"/>
      <c r="BU120" s="863"/>
      <c r="BV120" s="863">
        <v>2447335</v>
      </c>
      <c r="BW120" s="863"/>
      <c r="BX120" s="863"/>
      <c r="BY120" s="863"/>
      <c r="BZ120" s="863"/>
      <c r="CA120" s="863">
        <v>2455456</v>
      </c>
      <c r="CB120" s="863"/>
      <c r="CC120" s="863"/>
      <c r="CD120" s="863"/>
      <c r="CE120" s="863"/>
      <c r="CF120" s="887">
        <v>50.4</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4352024</v>
      </c>
      <c r="DH120" s="863"/>
      <c r="DI120" s="863"/>
      <c r="DJ120" s="863"/>
      <c r="DK120" s="863"/>
      <c r="DL120" s="863">
        <v>4133690</v>
      </c>
      <c r="DM120" s="863"/>
      <c r="DN120" s="863"/>
      <c r="DO120" s="863"/>
      <c r="DP120" s="863"/>
      <c r="DQ120" s="863">
        <v>4351645</v>
      </c>
      <c r="DR120" s="863"/>
      <c r="DS120" s="863"/>
      <c r="DT120" s="863"/>
      <c r="DU120" s="863"/>
      <c r="DV120" s="864">
        <v>89.4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134</v>
      </c>
      <c r="BR121" s="835"/>
      <c r="BS121" s="835"/>
      <c r="BT121" s="835"/>
      <c r="BU121" s="835"/>
      <c r="BV121" s="835">
        <v>143</v>
      </c>
      <c r="BW121" s="835"/>
      <c r="BX121" s="835"/>
      <c r="BY121" s="835"/>
      <c r="BZ121" s="835"/>
      <c r="CA121" s="835">
        <v>166</v>
      </c>
      <c r="CB121" s="835"/>
      <c r="CC121" s="835"/>
      <c r="CD121" s="835"/>
      <c r="CE121" s="835"/>
      <c r="CF121" s="896">
        <v>0</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649903</v>
      </c>
      <c r="DH121" s="835"/>
      <c r="DI121" s="835"/>
      <c r="DJ121" s="835"/>
      <c r="DK121" s="835"/>
      <c r="DL121" s="835">
        <v>605284</v>
      </c>
      <c r="DM121" s="835"/>
      <c r="DN121" s="835"/>
      <c r="DO121" s="835"/>
      <c r="DP121" s="835"/>
      <c r="DQ121" s="835">
        <v>639761</v>
      </c>
      <c r="DR121" s="835"/>
      <c r="DS121" s="835"/>
      <c r="DT121" s="835"/>
      <c r="DU121" s="835"/>
      <c r="DV121" s="812">
        <v>13.1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11200870</v>
      </c>
      <c r="BR122" s="866"/>
      <c r="BS122" s="866"/>
      <c r="BT122" s="866"/>
      <c r="BU122" s="866"/>
      <c r="BV122" s="866">
        <v>10833305</v>
      </c>
      <c r="BW122" s="866"/>
      <c r="BX122" s="866"/>
      <c r="BY122" s="866"/>
      <c r="BZ122" s="866"/>
      <c r="CA122" s="866">
        <v>10756210</v>
      </c>
      <c r="CB122" s="866"/>
      <c r="CC122" s="866"/>
      <c r="CD122" s="866"/>
      <c r="CE122" s="866"/>
      <c r="CF122" s="867">
        <v>221</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108373</v>
      </c>
      <c r="DH122" s="835"/>
      <c r="DI122" s="835"/>
      <c r="DJ122" s="835"/>
      <c r="DK122" s="835"/>
      <c r="DL122" s="835">
        <v>102784</v>
      </c>
      <c r="DM122" s="835"/>
      <c r="DN122" s="835"/>
      <c r="DO122" s="835"/>
      <c r="DP122" s="835"/>
      <c r="DQ122" s="835">
        <v>92508</v>
      </c>
      <c r="DR122" s="835"/>
      <c r="DS122" s="835"/>
      <c r="DT122" s="835"/>
      <c r="DU122" s="835"/>
      <c r="DV122" s="812">
        <v>1.9</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13575095</v>
      </c>
      <c r="BR123" s="854"/>
      <c r="BS123" s="854"/>
      <c r="BT123" s="854"/>
      <c r="BU123" s="854"/>
      <c r="BV123" s="854">
        <v>13280783</v>
      </c>
      <c r="BW123" s="854"/>
      <c r="BX123" s="854"/>
      <c r="BY123" s="854"/>
      <c r="BZ123" s="854"/>
      <c r="CA123" s="854">
        <v>13211832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161064</v>
      </c>
      <c r="DH123" s="798"/>
      <c r="DI123" s="798"/>
      <c r="DJ123" s="798"/>
      <c r="DK123" s="799"/>
      <c r="DL123" s="800">
        <v>60268</v>
      </c>
      <c r="DM123" s="798"/>
      <c r="DN123" s="798"/>
      <c r="DO123" s="798"/>
      <c r="DP123" s="799"/>
      <c r="DQ123" s="800">
        <v>42565</v>
      </c>
      <c r="DR123" s="798"/>
      <c r="DS123" s="798"/>
      <c r="DT123" s="798"/>
      <c r="DU123" s="799"/>
      <c r="DV123" s="845">
        <v>0.9</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49</v>
      </c>
      <c r="BR124" s="852"/>
      <c r="BS124" s="852"/>
      <c r="BT124" s="852"/>
      <c r="BU124" s="852"/>
      <c r="BV124" s="852">
        <v>42.3</v>
      </c>
      <c r="BW124" s="852"/>
      <c r="BX124" s="852"/>
      <c r="BY124" s="852"/>
      <c r="BZ124" s="852"/>
      <c r="CA124" s="852">
        <v>62.8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395</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14.59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268</v>
      </c>
      <c r="DH128" s="809"/>
      <c r="DI128" s="809"/>
      <c r="DJ128" s="809"/>
      <c r="DK128" s="809"/>
      <c r="DL128" s="809">
        <v>287</v>
      </c>
      <c r="DM128" s="809"/>
      <c r="DN128" s="809"/>
      <c r="DO128" s="809"/>
      <c r="DP128" s="809"/>
      <c r="DQ128" s="809">
        <v>332</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5619644</v>
      </c>
      <c r="AB129" s="798"/>
      <c r="AC129" s="798"/>
      <c r="AD129" s="798"/>
      <c r="AE129" s="799"/>
      <c r="AF129" s="800">
        <v>5782868</v>
      </c>
      <c r="AG129" s="798"/>
      <c r="AH129" s="798"/>
      <c r="AI129" s="798"/>
      <c r="AJ129" s="799"/>
      <c r="AK129" s="800">
        <v>5705917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19.59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806202</v>
      </c>
      <c r="AB130" s="798"/>
      <c r="AC130" s="798"/>
      <c r="AD130" s="798"/>
      <c r="AE130" s="799"/>
      <c r="AF130" s="800">
        <v>815858</v>
      </c>
      <c r="AG130" s="798"/>
      <c r="AH130" s="798"/>
      <c r="AI130" s="798"/>
      <c r="AJ130" s="799"/>
      <c r="AK130" s="800">
        <v>838782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4813442</v>
      </c>
      <c r="AB131" s="781"/>
      <c r="AC131" s="781"/>
      <c r="AD131" s="781"/>
      <c r="AE131" s="782"/>
      <c r="AF131" s="783">
        <v>4967010</v>
      </c>
      <c r="AG131" s="781"/>
      <c r="AH131" s="781"/>
      <c r="AI131" s="781"/>
      <c r="AJ131" s="782"/>
      <c r="AK131" s="783">
        <v>4867135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62.8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4.8581451690000002</v>
      </c>
      <c r="AB132" s="761"/>
      <c r="AC132" s="761"/>
      <c r="AD132" s="761"/>
      <c r="AE132" s="762"/>
      <c r="AF132" s="763">
        <v>3.7820942579999999</v>
      </c>
      <c r="AG132" s="761"/>
      <c r="AH132" s="761"/>
      <c r="AI132" s="761"/>
      <c r="AJ132" s="762"/>
      <c r="AK132" s="763">
        <v>4.7692739160000004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6.7</v>
      </c>
      <c r="AB133" s="740"/>
      <c r="AC133" s="740"/>
      <c r="AD133" s="740"/>
      <c r="AE133" s="741"/>
      <c r="AF133" s="739">
        <v>4.8</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election activeCell="AP8" sqref="AP8:AT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5" zoomScale="75" zoomScaleNormal="75" zoomScaleSheetLayoutView="55" workbookViewId="0">
      <selection activeCell="AP8" sqref="AP8:AT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75" zoomScaleSheetLayoutView="75" workbookViewId="0">
      <selection activeCell="AP8" sqref="AP8:AT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1537482</v>
      </c>
      <c r="L9" s="266">
        <v>70391</v>
      </c>
      <c r="M9" s="267">
        <v>63599</v>
      </c>
      <c r="N9" s="268">
        <v>10.7</v>
      </c>
    </row>
    <row r="10" spans="1:16" x14ac:dyDescent="0.15">
      <c r="A10" s="250"/>
      <c r="B10" s="246"/>
      <c r="C10" s="246"/>
      <c r="D10" s="246"/>
      <c r="E10" s="246"/>
      <c r="F10" s="246"/>
      <c r="G10" s="1166" t="s">
        <v>477</v>
      </c>
      <c r="H10" s="1167"/>
      <c r="I10" s="1167"/>
      <c r="J10" s="1168"/>
      <c r="K10" s="269">
        <v>260378</v>
      </c>
      <c r="L10" s="270">
        <v>11921</v>
      </c>
      <c r="M10" s="271">
        <v>7046</v>
      </c>
      <c r="N10" s="272">
        <v>69.2</v>
      </c>
    </row>
    <row r="11" spans="1:16" ht="13.5" customHeight="1" x14ac:dyDescent="0.15">
      <c r="A11" s="250"/>
      <c r="B11" s="246"/>
      <c r="C11" s="246"/>
      <c r="D11" s="246"/>
      <c r="E11" s="246"/>
      <c r="F11" s="246"/>
      <c r="G11" s="1166" t="s">
        <v>478</v>
      </c>
      <c r="H11" s="1167"/>
      <c r="I11" s="1167"/>
      <c r="J11" s="1168"/>
      <c r="K11" s="269">
        <v>213098</v>
      </c>
      <c r="L11" s="270">
        <v>9756</v>
      </c>
      <c r="M11" s="271">
        <v>8288</v>
      </c>
      <c r="N11" s="272">
        <v>17.7</v>
      </c>
    </row>
    <row r="12" spans="1:16" ht="13.5" customHeight="1" x14ac:dyDescent="0.15">
      <c r="A12" s="250"/>
      <c r="B12" s="246"/>
      <c r="C12" s="246"/>
      <c r="D12" s="246"/>
      <c r="E12" s="246"/>
      <c r="F12" s="246"/>
      <c r="G12" s="1166" t="s">
        <v>479</v>
      </c>
      <c r="H12" s="1167"/>
      <c r="I12" s="1167"/>
      <c r="J12" s="1168"/>
      <c r="K12" s="269" t="s">
        <v>480</v>
      </c>
      <c r="L12" s="270" t="s">
        <v>480</v>
      </c>
      <c r="M12" s="271">
        <v>310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62948</v>
      </c>
      <c r="L14" s="270">
        <v>2882</v>
      </c>
      <c r="M14" s="271">
        <v>2702</v>
      </c>
      <c r="N14" s="272">
        <v>6.7</v>
      </c>
    </row>
    <row r="15" spans="1:16" ht="13.5" customHeight="1" x14ac:dyDescent="0.15">
      <c r="A15" s="250"/>
      <c r="B15" s="246"/>
      <c r="C15" s="246"/>
      <c r="D15" s="246"/>
      <c r="E15" s="246"/>
      <c r="F15" s="246"/>
      <c r="G15" s="1166" t="s">
        <v>483</v>
      </c>
      <c r="H15" s="1167"/>
      <c r="I15" s="1167"/>
      <c r="J15" s="1168"/>
      <c r="K15" s="269">
        <v>23888</v>
      </c>
      <c r="L15" s="270">
        <v>1094</v>
      </c>
      <c r="M15" s="271">
        <v>1443</v>
      </c>
      <c r="N15" s="272">
        <v>-24.2</v>
      </c>
    </row>
    <row r="16" spans="1:16" x14ac:dyDescent="0.15">
      <c r="A16" s="250"/>
      <c r="B16" s="246"/>
      <c r="C16" s="246"/>
      <c r="D16" s="246"/>
      <c r="E16" s="246"/>
      <c r="F16" s="246"/>
      <c r="G16" s="1169" t="s">
        <v>484</v>
      </c>
      <c r="H16" s="1170"/>
      <c r="I16" s="1170"/>
      <c r="J16" s="1171"/>
      <c r="K16" s="270">
        <v>-125510</v>
      </c>
      <c r="L16" s="270">
        <v>-5746</v>
      </c>
      <c r="M16" s="271">
        <v>-6252</v>
      </c>
      <c r="N16" s="272">
        <v>-8.1</v>
      </c>
    </row>
    <row r="17" spans="1:16" x14ac:dyDescent="0.15">
      <c r="A17" s="250"/>
      <c r="B17" s="246"/>
      <c r="C17" s="246"/>
      <c r="D17" s="246"/>
      <c r="E17" s="246"/>
      <c r="F17" s="246"/>
      <c r="G17" s="1169" t="s">
        <v>172</v>
      </c>
      <c r="H17" s="1170"/>
      <c r="I17" s="1170"/>
      <c r="J17" s="1171"/>
      <c r="K17" s="270">
        <v>1972284</v>
      </c>
      <c r="L17" s="270">
        <v>90298</v>
      </c>
      <c r="M17" s="271">
        <v>77134</v>
      </c>
      <c r="N17" s="272">
        <v>17.100000000000001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9.11</v>
      </c>
      <c r="L21" s="283">
        <v>7.57</v>
      </c>
      <c r="M21" s="284">
        <v>1.54</v>
      </c>
      <c r="N21" s="251"/>
      <c r="O21" s="285"/>
      <c r="P21" s="281"/>
    </row>
    <row r="22" spans="1:16" s="286" customFormat="1" x14ac:dyDescent="0.15">
      <c r="A22" s="281"/>
      <c r="B22" s="251"/>
      <c r="C22" s="251"/>
      <c r="D22" s="251"/>
      <c r="E22" s="251"/>
      <c r="F22" s="251"/>
      <c r="G22" s="1163" t="s">
        <v>490</v>
      </c>
      <c r="H22" s="1164"/>
      <c r="I22" s="1164"/>
      <c r="J22" s="1165"/>
      <c r="K22" s="287">
        <v>98.5</v>
      </c>
      <c r="L22" s="288">
        <v>97</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591968</v>
      </c>
      <c r="L32" s="296">
        <v>27102</v>
      </c>
      <c r="M32" s="297">
        <v>35009</v>
      </c>
      <c r="N32" s="298">
        <v>-22.6</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497</v>
      </c>
      <c r="H35" s="1155"/>
      <c r="I35" s="1155"/>
      <c r="J35" s="1156"/>
      <c r="K35" s="296">
        <v>364618</v>
      </c>
      <c r="L35" s="296">
        <v>16693</v>
      </c>
      <c r="M35" s="297">
        <v>14278</v>
      </c>
      <c r="N35" s="298">
        <v>16.899999999999999</v>
      </c>
    </row>
    <row r="36" spans="1:16" ht="27" customHeight="1" x14ac:dyDescent="0.15">
      <c r="A36" s="250"/>
      <c r="B36" s="246"/>
      <c r="C36" s="246"/>
      <c r="D36" s="246"/>
      <c r="E36" s="246"/>
      <c r="F36" s="246"/>
      <c r="G36" s="1154" t="s">
        <v>498</v>
      </c>
      <c r="H36" s="1155"/>
      <c r="I36" s="1155"/>
      <c r="J36" s="1156"/>
      <c r="K36" s="296">
        <v>114323</v>
      </c>
      <c r="L36" s="296">
        <v>5234</v>
      </c>
      <c r="M36" s="297">
        <v>2727</v>
      </c>
      <c r="N36" s="298">
        <v>91.9</v>
      </c>
    </row>
    <row r="37" spans="1:16" ht="13.5" customHeight="1" x14ac:dyDescent="0.15">
      <c r="A37" s="250"/>
      <c r="B37" s="246"/>
      <c r="C37" s="246"/>
      <c r="D37" s="246"/>
      <c r="E37" s="246"/>
      <c r="F37" s="246"/>
      <c r="G37" s="1154" t="s">
        <v>499</v>
      </c>
      <c r="H37" s="1155"/>
      <c r="I37" s="1155"/>
      <c r="J37" s="1156"/>
      <c r="K37" s="296" t="s">
        <v>480</v>
      </c>
      <c r="L37" s="296" t="s">
        <v>480</v>
      </c>
      <c r="M37" s="297">
        <v>812</v>
      </c>
      <c r="N37" s="298" t="s">
        <v>480</v>
      </c>
    </row>
    <row r="38" spans="1:16" ht="27" customHeight="1" x14ac:dyDescent="0.15">
      <c r="A38" s="250"/>
      <c r="B38" s="246"/>
      <c r="C38" s="246"/>
      <c r="D38" s="246"/>
      <c r="E38" s="246"/>
      <c r="F38" s="246"/>
      <c r="G38" s="1157" t="s">
        <v>500</v>
      </c>
      <c r="H38" s="1158"/>
      <c r="I38" s="1158"/>
      <c r="J38" s="1159"/>
      <c r="K38" s="299" t="s">
        <v>480</v>
      </c>
      <c r="L38" s="299" t="s">
        <v>480</v>
      </c>
      <c r="M38" s="300">
        <v>1</v>
      </c>
      <c r="N38" s="301" t="s">
        <v>480</v>
      </c>
      <c r="O38" s="295"/>
    </row>
    <row r="39" spans="1:16" x14ac:dyDescent="0.15">
      <c r="A39" s="250"/>
      <c r="B39" s="246"/>
      <c r="C39" s="246"/>
      <c r="D39" s="246"/>
      <c r="E39" s="246"/>
      <c r="F39" s="246"/>
      <c r="G39" s="1157" t="s">
        <v>501</v>
      </c>
      <c r="H39" s="1158"/>
      <c r="I39" s="1158"/>
      <c r="J39" s="1159"/>
      <c r="K39" s="302" t="s">
        <v>480</v>
      </c>
      <c r="L39" s="302" t="s">
        <v>480</v>
      </c>
      <c r="M39" s="303">
        <v>-3017</v>
      </c>
      <c r="N39" s="304" t="s">
        <v>480</v>
      </c>
      <c r="O39" s="295"/>
    </row>
    <row r="40" spans="1:16" ht="27" customHeight="1" x14ac:dyDescent="0.15">
      <c r="A40" s="250"/>
      <c r="B40" s="246"/>
      <c r="C40" s="246"/>
      <c r="D40" s="246"/>
      <c r="E40" s="246"/>
      <c r="F40" s="246"/>
      <c r="G40" s="1154" t="s">
        <v>502</v>
      </c>
      <c r="H40" s="1155"/>
      <c r="I40" s="1155"/>
      <c r="J40" s="1156"/>
      <c r="K40" s="302">
        <v>-838782</v>
      </c>
      <c r="L40" s="302">
        <v>-38402</v>
      </c>
      <c r="M40" s="303">
        <v>-35292</v>
      </c>
      <c r="N40" s="304">
        <v>8.8000000000000007</v>
      </c>
      <c r="O40" s="295"/>
    </row>
    <row r="41" spans="1:16" x14ac:dyDescent="0.15">
      <c r="A41" s="250"/>
      <c r="B41" s="246"/>
      <c r="C41" s="246"/>
      <c r="D41" s="246"/>
      <c r="E41" s="246"/>
      <c r="F41" s="246"/>
      <c r="G41" s="1160" t="s">
        <v>283</v>
      </c>
      <c r="H41" s="1161"/>
      <c r="I41" s="1161"/>
      <c r="J41" s="1162"/>
      <c r="K41" s="296">
        <v>232127</v>
      </c>
      <c r="L41" s="302">
        <v>10628</v>
      </c>
      <c r="M41" s="303">
        <v>14518</v>
      </c>
      <c r="N41" s="304">
        <v>-26.8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1249841</v>
      </c>
      <c r="J51" s="322">
        <v>55487</v>
      </c>
      <c r="K51" s="323">
        <v>-8.6999999999999993</v>
      </c>
      <c r="L51" s="324">
        <v>48407</v>
      </c>
      <c r="M51" s="325">
        <v>-5.6</v>
      </c>
      <c r="N51" s="326">
        <v>-3.1</v>
      </c>
    </row>
    <row r="52" spans="1:14" x14ac:dyDescent="0.15">
      <c r="A52" s="250"/>
      <c r="B52" s="246"/>
      <c r="C52" s="246"/>
      <c r="D52" s="246"/>
      <c r="E52" s="246"/>
      <c r="F52" s="246"/>
      <c r="G52" s="327"/>
      <c r="H52" s="328" t="s">
        <v>513</v>
      </c>
      <c r="I52" s="329">
        <v>676322</v>
      </c>
      <c r="J52" s="330">
        <v>30025</v>
      </c>
      <c r="K52" s="331">
        <v>10.199999999999999</v>
      </c>
      <c r="L52" s="332">
        <v>23914</v>
      </c>
      <c r="M52" s="333">
        <v>-6.7</v>
      </c>
      <c r="N52" s="334">
        <v>16.899999999999999</v>
      </c>
    </row>
    <row r="53" spans="1:14" x14ac:dyDescent="0.15">
      <c r="A53" s="250"/>
      <c r="B53" s="246"/>
      <c r="C53" s="246"/>
      <c r="D53" s="246"/>
      <c r="E53" s="246"/>
      <c r="F53" s="246"/>
      <c r="G53" s="312" t="s">
        <v>514</v>
      </c>
      <c r="H53" s="313"/>
      <c r="I53" s="321">
        <v>2065104</v>
      </c>
      <c r="J53" s="322">
        <v>92192</v>
      </c>
      <c r="K53" s="323">
        <v>66.2</v>
      </c>
      <c r="L53" s="324">
        <v>69477</v>
      </c>
      <c r="M53" s="325">
        <v>43.5</v>
      </c>
      <c r="N53" s="326">
        <v>22.7</v>
      </c>
    </row>
    <row r="54" spans="1:14" x14ac:dyDescent="0.15">
      <c r="A54" s="250"/>
      <c r="B54" s="246"/>
      <c r="C54" s="246"/>
      <c r="D54" s="246"/>
      <c r="E54" s="246"/>
      <c r="F54" s="246"/>
      <c r="G54" s="327"/>
      <c r="H54" s="328" t="s">
        <v>513</v>
      </c>
      <c r="I54" s="329">
        <v>815765</v>
      </c>
      <c r="J54" s="330">
        <v>36418</v>
      </c>
      <c r="K54" s="331">
        <v>21.3</v>
      </c>
      <c r="L54" s="332">
        <v>31528</v>
      </c>
      <c r="M54" s="333">
        <v>31.8</v>
      </c>
      <c r="N54" s="334">
        <v>-10.5</v>
      </c>
    </row>
    <row r="55" spans="1:14" x14ac:dyDescent="0.15">
      <c r="A55" s="250"/>
      <c r="B55" s="246"/>
      <c r="C55" s="246"/>
      <c r="D55" s="246"/>
      <c r="E55" s="246"/>
      <c r="F55" s="246"/>
      <c r="G55" s="312" t="s">
        <v>515</v>
      </c>
      <c r="H55" s="313"/>
      <c r="I55" s="321">
        <v>1336750</v>
      </c>
      <c r="J55" s="322">
        <v>60062</v>
      </c>
      <c r="K55" s="323">
        <v>-34.9</v>
      </c>
      <c r="L55" s="324">
        <v>59668</v>
      </c>
      <c r="M55" s="325">
        <v>-14.1</v>
      </c>
      <c r="N55" s="326">
        <v>-20.8</v>
      </c>
    </row>
    <row r="56" spans="1:14" x14ac:dyDescent="0.15">
      <c r="A56" s="250"/>
      <c r="B56" s="246"/>
      <c r="C56" s="246"/>
      <c r="D56" s="246"/>
      <c r="E56" s="246"/>
      <c r="F56" s="246"/>
      <c r="G56" s="327"/>
      <c r="H56" s="328" t="s">
        <v>513</v>
      </c>
      <c r="I56" s="329">
        <v>659749</v>
      </c>
      <c r="J56" s="330">
        <v>29644</v>
      </c>
      <c r="K56" s="331">
        <v>-18.600000000000001</v>
      </c>
      <c r="L56" s="332">
        <v>31515</v>
      </c>
      <c r="M56" s="333">
        <v>0</v>
      </c>
      <c r="N56" s="334">
        <v>-18.600000000000001</v>
      </c>
    </row>
    <row r="57" spans="1:14" x14ac:dyDescent="0.15">
      <c r="A57" s="250"/>
      <c r="B57" s="246"/>
      <c r="C57" s="246"/>
      <c r="D57" s="246"/>
      <c r="E57" s="246"/>
      <c r="F57" s="246"/>
      <c r="G57" s="312" t="s">
        <v>516</v>
      </c>
      <c r="H57" s="313"/>
      <c r="I57" s="321">
        <v>851448</v>
      </c>
      <c r="J57" s="322">
        <v>38572</v>
      </c>
      <c r="K57" s="323">
        <v>-35.799999999999997</v>
      </c>
      <c r="L57" s="324">
        <v>56894</v>
      </c>
      <c r="M57" s="325">
        <v>-4.5999999999999996</v>
      </c>
      <c r="N57" s="326">
        <v>-31.2</v>
      </c>
    </row>
    <row r="58" spans="1:14" x14ac:dyDescent="0.15">
      <c r="A58" s="250"/>
      <c r="B58" s="246"/>
      <c r="C58" s="246"/>
      <c r="D58" s="246"/>
      <c r="E58" s="246"/>
      <c r="F58" s="246"/>
      <c r="G58" s="327"/>
      <c r="H58" s="328" t="s">
        <v>513</v>
      </c>
      <c r="I58" s="329">
        <v>453131</v>
      </c>
      <c r="J58" s="330">
        <v>20528</v>
      </c>
      <c r="K58" s="331">
        <v>-30.8</v>
      </c>
      <c r="L58" s="332">
        <v>32548</v>
      </c>
      <c r="M58" s="333">
        <v>3.3</v>
      </c>
      <c r="N58" s="334">
        <v>-34.1</v>
      </c>
    </row>
    <row r="59" spans="1:14" x14ac:dyDescent="0.15">
      <c r="A59" s="250"/>
      <c r="B59" s="246"/>
      <c r="C59" s="246"/>
      <c r="D59" s="246"/>
      <c r="E59" s="246"/>
      <c r="F59" s="246"/>
      <c r="G59" s="312" t="s">
        <v>517</v>
      </c>
      <c r="H59" s="313"/>
      <c r="I59" s="321">
        <v>1226641</v>
      </c>
      <c r="J59" s="322">
        <v>56160</v>
      </c>
      <c r="K59" s="323">
        <v>45.6</v>
      </c>
      <c r="L59" s="324">
        <v>57122</v>
      </c>
      <c r="M59" s="325">
        <v>0.4</v>
      </c>
      <c r="N59" s="326">
        <v>45.2</v>
      </c>
    </row>
    <row r="60" spans="1:14" x14ac:dyDescent="0.15">
      <c r="A60" s="250"/>
      <c r="B60" s="246"/>
      <c r="C60" s="246"/>
      <c r="D60" s="246"/>
      <c r="E60" s="246"/>
      <c r="F60" s="246"/>
      <c r="G60" s="327"/>
      <c r="H60" s="328" t="s">
        <v>513</v>
      </c>
      <c r="I60" s="335">
        <v>744817</v>
      </c>
      <c r="J60" s="330">
        <v>34100</v>
      </c>
      <c r="K60" s="331">
        <v>66.099999999999994</v>
      </c>
      <c r="L60" s="332">
        <v>36191</v>
      </c>
      <c r="M60" s="333">
        <v>11.2</v>
      </c>
      <c r="N60" s="334">
        <v>54.9</v>
      </c>
    </row>
    <row r="61" spans="1:14" x14ac:dyDescent="0.15">
      <c r="A61" s="250"/>
      <c r="B61" s="246"/>
      <c r="C61" s="246"/>
      <c r="D61" s="246"/>
      <c r="E61" s="246"/>
      <c r="F61" s="246"/>
      <c r="G61" s="312" t="s">
        <v>518</v>
      </c>
      <c r="H61" s="336"/>
      <c r="I61" s="337">
        <v>1345957</v>
      </c>
      <c r="J61" s="338">
        <v>60495</v>
      </c>
      <c r="K61" s="339">
        <v>6.5</v>
      </c>
      <c r="L61" s="340">
        <v>58314</v>
      </c>
      <c r="M61" s="341">
        <v>3.9</v>
      </c>
      <c r="N61" s="326">
        <v>2.6</v>
      </c>
    </row>
    <row r="62" spans="1:14" x14ac:dyDescent="0.15">
      <c r="A62" s="250"/>
      <c r="B62" s="246"/>
      <c r="C62" s="246"/>
      <c r="D62" s="246"/>
      <c r="E62" s="246"/>
      <c r="F62" s="246"/>
      <c r="G62" s="327"/>
      <c r="H62" s="328" t="s">
        <v>513</v>
      </c>
      <c r="I62" s="329">
        <v>669957</v>
      </c>
      <c r="J62" s="330">
        <v>30143</v>
      </c>
      <c r="K62" s="331">
        <v>9.6</v>
      </c>
      <c r="L62" s="332">
        <v>31139</v>
      </c>
      <c r="M62" s="333">
        <v>7.9</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75" zoomScaleNormal="75" zoomScaleSheetLayoutView="55" workbookViewId="0">
      <selection activeCell="AP8" sqref="AP8:AT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5" zoomScaleNormal="75" zoomScaleSheetLayoutView="55" workbookViewId="0">
      <selection activeCell="AP8" sqref="AP8:AT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election activeCell="AP8" sqref="AP8:AT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19.010000000000002</v>
      </c>
      <c r="G47" s="12">
        <v>18.91</v>
      </c>
      <c r="H47" s="12">
        <v>18.91</v>
      </c>
      <c r="I47" s="12">
        <v>18.39</v>
      </c>
      <c r="J47" s="13">
        <v>18.649999999999999</v>
      </c>
    </row>
    <row r="48" spans="2:10" ht="57.75" customHeight="1" x14ac:dyDescent="0.15">
      <c r="B48" s="14"/>
      <c r="C48" s="1174" t="s">
        <v>4</v>
      </c>
      <c r="D48" s="1174"/>
      <c r="E48" s="1175"/>
      <c r="F48" s="15">
        <v>7.03</v>
      </c>
      <c r="G48" s="16">
        <v>4.13</v>
      </c>
      <c r="H48" s="16">
        <v>7.53</v>
      </c>
      <c r="I48" s="16">
        <v>6.67</v>
      </c>
      <c r="J48" s="17">
        <v>4.2</v>
      </c>
    </row>
    <row r="49" spans="2:10" ht="57.75" customHeight="1" thickBot="1" x14ac:dyDescent="0.2">
      <c r="B49" s="18"/>
      <c r="C49" s="1176" t="s">
        <v>5</v>
      </c>
      <c r="D49" s="1176"/>
      <c r="E49" s="1177"/>
      <c r="F49" s="19" t="s">
        <v>525</v>
      </c>
      <c r="G49" s="20" t="s">
        <v>526</v>
      </c>
      <c r="H49" s="20">
        <v>3.42</v>
      </c>
      <c r="I49" s="20">
        <v>0.08</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HnoAdmin</cp:lastModifiedBy>
  <cp:lastPrinted>2018-03-07T01:13:14Z</cp:lastPrinted>
  <dcterms:created xsi:type="dcterms:W3CDTF">2018-01-24T05:25:17Z</dcterms:created>
  <dcterms:modified xsi:type="dcterms:W3CDTF">2020-04-29T09:31:54Z</dcterms:modified>
  <cp:category/>
</cp:coreProperties>
</file>