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中村\令和３年度財政状況資料集（HP掲載用）\"/>
    </mc:Choice>
  </mc:AlternateContent>
  <bookViews>
    <workbookView xWindow="0" yWindow="0" windowWidth="20490" windowHeight="71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<sst xmlns="http://schemas.openxmlformats.org/spreadsheetml/2006/main" count="1143" uniqueCount="626">
  <si>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</si>
  <si>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</si>
  <si>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</si>
  <si>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</si>
  <si>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</si>
  <si>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</si>
  <si>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</si>
  <si>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</si>
  <si>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</si>
  <si>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</si>
  <si>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</si>
  <si>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</si>
  <si>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</si>
  <si>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</si>
  <si>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</si>
  <si>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</si>
  <si>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</si>
  <si>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</si>
  <si>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</si>
  <si>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</si>
  <si>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</si>
  <si>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</si>
  <si>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</si>
  <si>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</si>
  <si>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</si>
  <si>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</si>
  <si>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</si>
  <si>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</si>
  <si>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</si>
  <si>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</si>
  <si>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</si>
  <si>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</si>
  <si>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</si>
  <si>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</si>
  <si>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</si>
  <si>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</si>
  <si>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</si>
  <si>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</si>
  <si>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</si>
  <si>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</si>
  <si>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</si>
  <si>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</si>
  <si>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</si>
  <si>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</si>
  <si>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</si>
  <si>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</si>
  <si>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</si>
  <si>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</si>
  <si>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</si>
  <si>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</si>
  <si>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</si>
  <si>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</si>
  <si>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</si>
  <si>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</si>
  <si>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</si>
  <si>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</si>
  <si>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</si>
  <si>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</si>
  <si>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</si>
  <si>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</si>
  <si>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</si>
  <si>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</si>
  <si>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</si>
  <si>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</si>
  <si>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</si>
  <si>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</si>
  <si>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</si>
  <si>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</si>
  <si>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</si>
  <si>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</si>
  <si>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</si>
  <si>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</si>
  <si>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</si>
  <si>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</si>
  <si>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</si>
  <si>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</si>
  <si>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</si>
  <si>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</si>
  <si>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</si>
  <si>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</si>
  <si>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</si>
  <si>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</si>
  <si>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</si>
  <si>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</si>
  <si>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</si>
  <si>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</si>
  <si>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</si>
  <si>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</si>
  <si>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</si>
  <si>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</si>
  <si>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</si>
  <si>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</si>
  <si>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</si>
  <si>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</si>
  <si>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</si>
  <si>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</si>
  <si>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</si>
  <si>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</si>
  <si>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</si>
  <si>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</si>
  <si>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</si>
  <si>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</si>
  <si>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</si>
  <si>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</si>
  <si>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</si>
  <si>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</si>
  <si>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</si>
  <si>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</si>
  <si>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</si>
  <si>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</si>
  <si>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</si>
  <si>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</si>
  <si>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</si>
  <si>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</si>
  <si>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</si>
  <si>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</si>
  <si>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</si>
  <si>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</si>
  <si>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</si>
  <si>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</si>
  <si>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</si>
  <si>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</si>
  <si>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</si>
  <si>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</si>
  <si>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</si>
  <si>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</si>
  <si>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</si>
  <si>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</si>
  <si>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</si>
  <si>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</si>
  <si>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</si>
  <si>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</si>
  <si>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</si>
  <si>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</si>
  <si>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</si>
  <si>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</si>
  <si>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</si>
  <si>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</si>
  <si>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</si>
  <si>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</si>
  <si>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</si>
  <si>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</si>
  <si>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</si>
  <si>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</si>
  <si>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</si>
  <si>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</si>
  <si>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</si>
  <si>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</si>
  <si>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</si>
  <si>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</si>
  <si>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</si>
  <si>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</si>
  <si>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</si>
  <si>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</si>
  <si>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</si>
  <si>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</si>
  <si>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</si>
  <si>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</si>
  <si>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</si>
  <si>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</si>
  <si>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</si>
  <si>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</si>
  <si>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</si>
  <si>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</si>
  <si>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</si>
  <si>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</si>
  <si>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</si>
  <si>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</si>
  <si>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</si>
  <si>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</si>
  <si>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</si>
  <si>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</si>
  <si>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</si>
  <si>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</si>
  <si>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</si>
  <si>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</si>
  <si>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</si>
  <si>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</si>
  <si>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</si>
  <si>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</si>
  <si>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</si>
  <si>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</si>
  <si>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</si>
  <si>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</si>
  <si>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</si>
  <si>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</si>
  <si>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</si>
  <si>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</si>
  <si>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</si>
  <si>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</si>
  <si>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</si>
  <si>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</si>
  <si>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</si>
  <si>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</si>
  <si>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</si>
  <si>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</si>
  <si>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</si>
  <si>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</si>
  <si>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</si>
  <si>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</si>
  <si>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</si>
  <si>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</si>
  <si>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</si>
  <si>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</si>
  <si>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</si>
  <si>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</si>
  <si>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</si>
  <si>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</si>
  <si>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</si>
  <si>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</si>
  <si>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</si>
  <si>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</si>
  <si>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</si>
  <si>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</si>
  <si>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</si>
  <si>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</si>
  <si>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</si>
  <si>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</si>
  <si>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</si>
  <si>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</si>
  <si>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</si>
  <si>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</si>
  <si>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</si>
  <si>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</si>
  <si>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</si>
  <si>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</si>
  <si>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</si>
  <si>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</si>
  <si>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</si>
  <si>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</si>
  <si>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</si>
  <si>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</si>
  <si>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</si>
  <si>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</si>
  <si>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</si>
  <si>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</si>
  <si>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</si>
  <si>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</si>
  <si>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</si>
  <si>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</si>
  <si>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</si>
  <si>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</si>
  <si>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</si>
  <si>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</si>
  <si>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</si>
  <si>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</si>
  <si>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</si>
  <si>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</si>
  <si>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</si>
  <si>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</si>
  <si>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</si>
  <si>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</si>
  <si>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</si>
  <si>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</si>
  <si>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</si>
  <si>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</si>
  <si>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</si>
  <si>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</si>
  <si>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</si>
  <si>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</si>
  <si>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</si>
  <si>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</si>
  <si>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</si>
  <si>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</si>
  <si>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</si>
  <si>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</si>
  <si>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</si>
  <si>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</si>
  <si>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</si>
  <si>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</si>
  <si>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</si>
  <si>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</si>
  <si>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</si>
  <si>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</si>
  <si>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</si>
  <si>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</si>
  <si>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</si>
  <si>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</si>
  <si>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</si>
  <si>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</si>
  <si>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</si>
  <si>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</si>
  <si>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</si>
  <si>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</si>
  <si>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</si>
  <si>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</si>
  <si>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</si>
  <si>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</si>
  <si>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</si>
  <si>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</si>
  <si>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</si>
  <si>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</si>
  <si>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</si>
  <si>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</si>
  <si>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</si>
  <si>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</si>
  <si>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</si>
  <si>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</si>
  <si>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</si>
  <si>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</si>
  <si>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</si>
  <si>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</si>
  <si>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</si>
  <si>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</si>
  <si>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</si>
  <si>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</si>
  <si>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</si>
  <si>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</si>
  <si>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</si>
  <si>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</si>
  <si>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</si>
  <si>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</si>
  <si>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</si>
  <si>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</si>
  <si>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</si>
  <si>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</si>
  <si>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</si>
  <si>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</si>
  <si>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</si>
  <si>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</si>
  <si>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</si>
  <si>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</si>
  <si>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</si>
  <si>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</si>
  <si>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</si>
  <si>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</si>
  <si>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</si>
  <si>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</si>
  <si>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</si>
  <si>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</si>
  <si>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</si>
  <si>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</si>
  <si>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</si>
  <si>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</si>
  <si>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</si>
  <si>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</si>
  <si>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</si>
  <si>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</si>
  <si>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</si>
  <si>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簡易水道特別会計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</si>
  <si>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</si>
  <si>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</si>
  <si>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</si>
  <si>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</si>
  <si>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</si>
  <si>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</si>
  <si>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</si>
  <si>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</si>
  <si>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</si>
  <si>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</si>
  <si>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</si>
  <si>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</si>
  <si>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</si>
  <si>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</si>
  <si>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</si>
  <si>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</si>
  <si>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</si>
  <si>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</si>
  <si>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</si>
  <si>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</si>
  <si>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</si>
  <si>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</si>
  <si>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</si>
  <si>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</si>
  <si>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</si>
  <si>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</si>
  <si>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</si>
  <si>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</si>
  <si>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</si>
  <si>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</si>
  <si>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</si>
  <si>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</si>
  <si>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</si>
  <si>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</si>
  <si>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</si>
  <si>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</si>
  <si>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</si>
  <si>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</si>
  <si>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</si>
  <si>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</si>
  <si>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</si>
  <si>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</si>
  <si>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</si>
  <si>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</si>
  <si>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</si>
  <si>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</si>
  <si>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</si>
  <si>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</si>
  <si>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</si>
  <si>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</si>
  <si>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</si>
  <si>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</si>
  <si>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</si>
  <si>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</si>
  <si>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</si>
  <si>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</si>
  <si>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</si>
  <si>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</si>
  <si>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</si>
  <si>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</si>
  <si>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</si>
  <si>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</si>
  <si>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</si>
  <si>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</si>
  <si>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</si>
  <si>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</si>
  <si>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</si>
  <si>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</si>
  <si>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</si>
  <si>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</si>
  <si>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</si>
  <si>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</si>
  <si>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</si>
  <si>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</si>
  <si>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</si>
  <si>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</si>
  <si>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</si>
  <si>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</si>
  <si>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</si>
  <si>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</si>
  <si>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</si>
  <si>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</si>
  <si>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</si>
  <si>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</si>
  <si>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</si>
  <si>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</si>
  <si>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</si>
  <si>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</si>
  <si>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</si>
  <si>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</si>
  <si>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</si>
  <si>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</si>
  <si>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</si>
  <si>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</si>
  <si>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</si>
  <si>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</si>
  <si>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</si>
  <si>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</si>
  <si>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</si>
  <si>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</si>
  <si>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</si>
  <si>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</si>
  <si>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</si>
  <si>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</si>
  <si>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</si>
  <si>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</si>
  <si>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</si>
  <si>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</si>
  <si>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</si>
  <si>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</si>
  <si>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</si>
  <si>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</si>
  <si>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</si>
  <si>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</si>
  <si>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</si>
  <si>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</si>
  <si>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</si>
  <si>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</si>
  <si>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</si>
  <si>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</si>
  <si>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</si>
  <si>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</si>
  <si>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</si>
  <si>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</si>
  <si>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</si>
  <si>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</si>
  <si>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</si>
  <si>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</si>
  <si>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</si>
  <si>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</si>
  <si>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</si>
  <si>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</si>
  <si>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</si>
  <si>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</si>
  <si>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</si>
  <si>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</si>
  <si>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</si>
  <si>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</si>
  <si>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</si>
  <si>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</si>
  <si>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</si>
  <si>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</si>
  <si>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</si>
  <si>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</si>
  <si>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</si>
  <si>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</si>
  <si>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</si>
  <si>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</si>
  <si>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</si>
  <si>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</si>
  <si>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</si>
  <si>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</si>
  <si>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0.06</t>
  </si>
  <si>
    <t>▲ 1.10</t>
  </si>
  <si>
    <t>水道事業会計</t>
  </si>
  <si>
    <t>一般会計</t>
  </si>
  <si>
    <t>介護保険特別会計</t>
  </si>
  <si>
    <t>下水道事業会計</t>
  </si>
  <si>
    <t>国民健康保険特別会計</t>
  </si>
  <si>
    <t>農業集落排水事業特別会計</t>
  </si>
  <si>
    <t>後期高齢者医療特別会計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</si>
  <si>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</si>
  <si>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</si>
  <si>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</si>
  <si>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</si>
  <si>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</si>
  <si>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</si>
  <si>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</si>
  <si>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</si>
  <si>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</si>
  <si>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中部清掃組合</t>
    <rPh sb="0" eb="2">
      <t>チュウブ</t>
    </rPh>
    <rPh sb="2" eb="4">
      <t>セイソウ</t>
    </rPh>
    <rPh sb="4" eb="6">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</si>
  <si>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</si>
  <si>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</si>
  <si>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</si>
  <si>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</si>
  <si>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</si>
  <si>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</si>
  <si>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</si>
  <si>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</si>
  <si>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</si>
  <si>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</si>
  <si>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公益財団法人日野町文化振興事業団</t>
    <rPh sb="0" eb="2">
      <t>コウエキ</t>
    </rPh>
    <rPh sb="2" eb="4">
      <t>ザイダン</t>
    </rPh>
    <rPh sb="4" eb="6">
      <t>ホウジン</t>
    </rPh>
    <rPh sb="6" eb="9">
      <t>ヒノチョウ</t>
    </rPh>
    <rPh sb="9" eb="11">
      <t>ブンカ</t>
    </rPh>
    <rPh sb="11" eb="13">
      <t>シンコウ</t>
    </rPh>
    <rPh sb="13" eb="16">
      <t>ジギョウダン</t>
    </rPh>
    <phoneticPr fontId="2"/>
  </si>
  <si>
    <t>子育て未来基金</t>
    <rPh sb="0" eb="2">
      <t>コソダ</t>
    </rPh>
    <rPh sb="3" eb="5">
      <t>ミライ</t>
    </rPh>
    <rPh sb="5" eb="7">
      <t>キキン</t>
    </rPh>
    <phoneticPr fontId="2"/>
  </si>
  <si>
    <t>情報システム整備基金</t>
    <rPh sb="0" eb="2">
      <t>ジョウホウ</t>
    </rPh>
    <rPh sb="6" eb="8">
      <t>セイビ</t>
    </rPh>
    <rPh sb="8" eb="10">
      <t>キキン</t>
    </rPh>
    <phoneticPr fontId="2"/>
  </si>
  <si>
    <t>まちづくり応援基金</t>
    <rPh sb="5" eb="7">
      <t>オウエン</t>
    </rPh>
    <rPh sb="7" eb="9">
      <t>キキン</t>
    </rPh>
    <phoneticPr fontId="2"/>
  </si>
  <si>
    <t>-</t>
    <phoneticPr fontId="2"/>
  </si>
  <si>
    <t>教育施設整備資金積立基金</t>
    <phoneticPr fontId="2"/>
  </si>
  <si>
    <t>町営住宅建設整備基金</t>
    <phoneticPr fontId="2"/>
  </si>
  <si>
    <t xml:space="preserve">※8：職員の状況については、令和3年地方公務員給与実態調査に基づいている。 </t>
  </si>
  <si>
    <t>令和3年度</t>
    <phoneticPr fontId="25"/>
  </si>
  <si>
    <t>滋賀県日野町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</si>
  <si>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</si>
  <si>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</si>
  <si>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</si>
  <si>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</si>
  <si>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</si>
  <si>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</si>
  <si>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</si>
  <si>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</si>
  <si>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t>
    <phoneticPr fontId="5"/>
  </si>
  <si>
    <t>分離課税所得割交付金</t>
    <phoneticPr fontId="25"/>
  </si>
  <si>
    <t>-</t>
    <phoneticPr fontId="5"/>
  </si>
  <si>
    <t>-</t>
    <phoneticPr fontId="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</si>
  <si>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</si>
  <si>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</si>
  <si>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</si>
  <si>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</si>
  <si>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</si>
  <si>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</si>
  <si>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</si>
  <si>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</si>
  <si>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</si>
  <si>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</si>
  <si>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</si>
  <si>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</si>
  <si>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</si>
  <si>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</si>
  <si>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</si>
  <si>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</si>
  <si>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</si>
  <si>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</si>
  <si>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</si>
  <si>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</si>
  <si>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</si>
  <si>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</si>
  <si>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</si>
  <si>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</si>
  <si>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</si>
  <si>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</si>
  <si>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</si>
  <si>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</si>
  <si>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</si>
  <si>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</si>
  <si>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</si>
  <si>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</si>
  <si>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</si>
  <si>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</si>
  <si>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</si>
  <si>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</si>
  <si>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</si>
  <si>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</si>
  <si>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</si>
  <si>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</si>
  <si>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</si>
  <si>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</si>
  <si>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</si>
  <si>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</si>
  <si>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</si>
  <si>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</si>
  <si>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</si>
  <si>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</si>
  <si>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</si>
  <si>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</si>
  <si>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簡易水道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</si>
  <si>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</si>
  <si>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</si>
  <si>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</si>
  <si>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</si>
  <si>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</si>
  <si>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</si>
  <si>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</si>
  <si>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</si>
  <si>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</si>
  <si>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</si>
  <si>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</si>
  <si>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</si>
  <si>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</si>
  <si>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</si>
  <si>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</si>
  <si>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</si>
  <si>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</si>
  <si>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</si>
  <si>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</si>
  <si>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</si>
  <si>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</si>
  <si>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</si>
  <si>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</si>
  <si>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地方債等の将来負担額が大きいことや他の類似団体と比べ充当可能基金が少ないことなどが挙げられる。なお、令和３年度は、基金の積立を行ったこと、公営企業債等繰入見込額の減少、中部清掃組合の起債償還終了による組合負担等見込額の減少および普通交付税の追加交付による標準財政規模の増加などが影響し、将来負担比率は改善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適切な積立および地方債の新規発行の抑制等により、将来負担の軽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</si>
  <si>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</si>
  <si>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</si>
  <si>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</si>
  <si>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</si>
  <si>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</si>
  <si>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</si>
  <si>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等の将来負担額が大きいことや類似団体と比べ充当可能基金が少ないこと等の影響により、類似団体と比較し、高い値を示す状況にある。一方、実質公債費比率は、近年、防災センター等の公共施設やインフラ資産の整備が続いたことにより、地方債の債務残高と元利償還金がともに増加したことから上昇傾向にあるものの、一方で、公営企業の地方債の償還財源への繰入金および一部事務組合等の地方債への負担金は減少していることから、最終的には、三カ年平均について数値の変動は起きなかった。
　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</si>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</sst>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8D37-4730-A703-409E77BED9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59275</c:v>
                </c:pt>
                <c:pt idx="1">
                  <c:v>57057</c:v>
                </c:pt>
                <c:pt idx="2">
                  <c:v>58589</c:v>
                </c:pt>
                <c:pt idx="3">
                  <c:v>51200</c:v>
                </c:pt>
                <c:pt idx="4">
                  <c:v>46610</c:v>
                </c:pt>
              </c:numCache>
            </c:numRef>
          </c:val>
          <c:smooth val="0"/>
          <c:extLst>
            <c:ext xmlns:c16="http://schemas.microsoft.com/office/drawing/2014/chart" uri="{C3380CC4-5D6E-409C-BE32-E72D297353CC}">
              <c16:uniqueId val="{00000001-8D37-4730-A703-409E77BED96E}"/>
            </c:ext>
          </c:extLst>
        </c:ser>
        <c:dLbls>
          <c:showLegendKey val="0"/>
          <c:showVal val="0"/>
          <c:showCatName val="0"/>
          <c:showSerName val="0"/>
          <c:showPercent val="0"/>
          <c:showBubbleSize val="0"/>
        </c:dLbls>
        <c:marker val="1"/>
        <c:smooth val="0"/>
        <c:axId val="-347957472"/>
        <c:axId val="-347956384"/>
      </c:lineChart>
      <c:catAx>
        <c:axId val="-34795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956384"/>
        <c:crosses val="autoZero"/>
        <c:auto val="1"/>
        <c:lblAlgn val="ctr"/>
        <c:lblOffset val="100"/>
        <c:tickLblSkip val="1"/>
        <c:tickMarkSkip val="1"/>
        <c:noMultiLvlLbl val="0"/>
      </c:catAx>
      <c:valAx>
        <c:axId val="-347956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95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5.81</c:v>
                </c:pt>
                <c:pt idx="1">
                  <c:v>7.51</c:v>
                </c:pt>
                <c:pt idx="2">
                  <c:v>8.1300000000000008</c:v>
                </c:pt>
                <c:pt idx="3">
                  <c:v>7.08</c:v>
                </c:pt>
                <c:pt idx="4">
                  <c:v>11.09</c:v>
                </c:pt>
              </c:numCache>
            </c:numRef>
          </c:val>
          <c:extLst>
            <c:ext xmlns:c16="http://schemas.microsoft.com/office/drawing/2014/chart" uri="{C3380CC4-5D6E-409C-BE32-E72D297353CC}">
              <c16:uniqueId val="{00000000-1D59-4145-8B9B-A8F95FCA1D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16.91</c:v>
                </c:pt>
                <c:pt idx="1">
                  <c:v>16.77</c:v>
                </c:pt>
                <c:pt idx="2">
                  <c:v>17.68</c:v>
                </c:pt>
                <c:pt idx="3">
                  <c:v>16.02</c:v>
                </c:pt>
                <c:pt idx="4">
                  <c:v>18.86</c:v>
                </c:pt>
              </c:numCache>
            </c:numRef>
          </c:val>
          <c:extLst>
            <c:ext xmlns:c16="http://schemas.microsoft.com/office/drawing/2014/chart" uri="{C3380CC4-5D6E-409C-BE32-E72D297353CC}">
              <c16:uniqueId val="{00000001-1D59-4145-8B9B-A8F95FCA1D3B}"/>
            </c:ext>
          </c:extLst>
        </c:ser>
        <c:dLbls>
          <c:showLegendKey val="0"/>
          <c:showVal val="0"/>
          <c:showCatName val="0"/>
          <c:showSerName val="0"/>
          <c:showPercent val="0"/>
          <c:showBubbleSize val="0"/>
        </c:dLbls>
        <c:gapWidth val="250"/>
        <c:overlap val="100"/>
        <c:axId val="-347935168"/>
        <c:axId val="-34794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1.76</c:v>
                </c:pt>
                <c:pt idx="2">
                  <c:v>2.17</c:v>
                </c:pt>
                <c:pt idx="3">
                  <c:v>-1.1000000000000001</c:v>
                </c:pt>
                <c:pt idx="4">
                  <c:v>7.17</c:v>
                </c:pt>
              </c:numCache>
            </c:numRef>
          </c:val>
          <c:smooth val="0"/>
          <c:extLst>
            <c:ext xmlns:c16="http://schemas.microsoft.com/office/drawing/2014/chart" uri="{C3380CC4-5D6E-409C-BE32-E72D297353CC}">
              <c16:uniqueId val="{00000002-1D59-4145-8B9B-A8F95FCA1D3B}"/>
            </c:ext>
          </c:extLst>
        </c:ser>
        <c:dLbls>
          <c:showLegendKey val="0"/>
          <c:showVal val="0"/>
          <c:showCatName val="0"/>
          <c:showSerName val="0"/>
          <c:showPercent val="0"/>
          <c:showBubbleSize val="0"/>
        </c:dLbls>
        <c:marker val="1"/>
        <c:smooth val="0"/>
        <c:axId val="-347935168"/>
        <c:axId val="-347947680"/>
      </c:lineChart>
      <c:catAx>
        <c:axId val="-3479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947680"/>
        <c:crosses val="autoZero"/>
        <c:auto val="1"/>
        <c:lblAlgn val="ctr"/>
        <c:lblOffset val="100"/>
        <c:tickLblSkip val="1"/>
        <c:tickMarkSkip val="1"/>
        <c:noMultiLvlLbl val="0"/>
      </c:catAx>
      <c:valAx>
        <c:axId val="-3479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0.19</c:v>
                </c:pt>
                <c:pt idx="4">
                  <c:v>#N/A</c:v>
                </c:pt>
                <c:pt idx="5">
                  <c:v>1.03</c:v>
                </c:pt>
                <c:pt idx="6">
                  <c:v>0</c:v>
                </c:pt>
                <c:pt idx="7">
                  <c:v>0</c:v>
                </c:pt>
                <c:pt idx="8">
                  <c:v>0</c:v>
                </c:pt>
                <c:pt idx="9">
                  <c:v>0</c:v>
                </c:pt>
              </c:numCache>
            </c:numRef>
          </c:val>
          <c:extLst>
            <c:ext xmlns:c16="http://schemas.microsoft.com/office/drawing/2014/chart" uri="{C3380CC4-5D6E-409C-BE32-E72D297353CC}">
              <c16:uniqueId val="{00000000-BBC8-4615-A89B-F92995A6F3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C8-4615-A89B-F92995A6F34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C8-4615-A89B-F92995A6F34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3-BBC8-4615-A89B-F92995A6F34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7.0000000000000007E-2</c:v>
                </c:pt>
                <c:pt idx="4">
                  <c:v>#N/A</c:v>
                </c:pt>
                <c:pt idx="5">
                  <c:v>0.08</c:v>
                </c:pt>
                <c:pt idx="6">
                  <c:v>#N/A</c:v>
                </c:pt>
                <c:pt idx="7">
                  <c:v>7.0000000000000007E-2</c:v>
                </c:pt>
                <c:pt idx="8">
                  <c:v>#N/A</c:v>
                </c:pt>
                <c:pt idx="9">
                  <c:v>0.16</c:v>
                </c:pt>
              </c:numCache>
            </c:numRef>
          </c:val>
          <c:extLst>
            <c:ext xmlns:c16="http://schemas.microsoft.com/office/drawing/2014/chart" uri="{C3380CC4-5D6E-409C-BE32-E72D297353CC}">
              <c16:uniqueId val="{00000004-BBC8-4615-A89B-F92995A6F3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2.38</c:v>
                </c:pt>
                <c:pt idx="2">
                  <c:v>#N/A</c:v>
                </c:pt>
                <c:pt idx="3">
                  <c:v>0.37</c:v>
                </c:pt>
                <c:pt idx="4">
                  <c:v>#N/A</c:v>
                </c:pt>
                <c:pt idx="5">
                  <c:v>0.14000000000000001</c:v>
                </c:pt>
                <c:pt idx="6">
                  <c:v>#N/A</c:v>
                </c:pt>
                <c:pt idx="7">
                  <c:v>0.3</c:v>
                </c:pt>
                <c:pt idx="8">
                  <c:v>#N/A</c:v>
                </c:pt>
                <c:pt idx="9">
                  <c:v>0.53</c:v>
                </c:pt>
              </c:numCache>
            </c:numRef>
          </c:val>
          <c:extLst>
            <c:ext xmlns:c16="http://schemas.microsoft.com/office/drawing/2014/chart" uri="{C3380CC4-5D6E-409C-BE32-E72D297353CC}">
              <c16:uniqueId val="{00000005-BBC8-4615-A89B-F92995A6F34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1.0900000000000001</c:v>
                </c:pt>
                <c:pt idx="8">
                  <c:v>#N/A</c:v>
                </c:pt>
                <c:pt idx="9">
                  <c:v>1.84</c:v>
                </c:pt>
              </c:numCache>
            </c:numRef>
          </c:val>
          <c:extLst>
            <c:ext xmlns:c16="http://schemas.microsoft.com/office/drawing/2014/chart" uri="{C3380CC4-5D6E-409C-BE32-E72D297353CC}">
              <c16:uniqueId val="{00000006-BBC8-4615-A89B-F92995A6F3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0.95</c:v>
                </c:pt>
                <c:pt idx="2">
                  <c:v>#N/A</c:v>
                </c:pt>
                <c:pt idx="3">
                  <c:v>2.14</c:v>
                </c:pt>
                <c:pt idx="4">
                  <c:v>#N/A</c:v>
                </c:pt>
                <c:pt idx="5">
                  <c:v>1.95</c:v>
                </c:pt>
                <c:pt idx="6">
                  <c:v>#N/A</c:v>
                </c:pt>
                <c:pt idx="7">
                  <c:v>1.6</c:v>
                </c:pt>
                <c:pt idx="8">
                  <c:v>#N/A</c:v>
                </c:pt>
                <c:pt idx="9">
                  <c:v>1.93</c:v>
                </c:pt>
              </c:numCache>
            </c:numRef>
          </c:val>
          <c:extLst>
            <c:ext xmlns:c16="http://schemas.microsoft.com/office/drawing/2014/chart" uri="{C3380CC4-5D6E-409C-BE32-E72D297353CC}">
              <c16:uniqueId val="{00000007-BBC8-4615-A89B-F92995A6F3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7.5</c:v>
                </c:pt>
                <c:pt idx="4">
                  <c:v>#N/A</c:v>
                </c:pt>
                <c:pt idx="5">
                  <c:v>8.1199999999999992</c:v>
                </c:pt>
                <c:pt idx="6">
                  <c:v>#N/A</c:v>
                </c:pt>
                <c:pt idx="7">
                  <c:v>7.07</c:v>
                </c:pt>
                <c:pt idx="8">
                  <c:v>#N/A</c:v>
                </c:pt>
                <c:pt idx="9">
                  <c:v>11.08</c:v>
                </c:pt>
              </c:numCache>
            </c:numRef>
          </c:val>
          <c:extLst>
            <c:ext xmlns:c16="http://schemas.microsoft.com/office/drawing/2014/chart" uri="{C3380CC4-5D6E-409C-BE32-E72D297353CC}">
              <c16:uniqueId val="{00000008-BBC8-4615-A89B-F92995A6F3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19.809999999999999</c:v>
                </c:pt>
                <c:pt idx="2">
                  <c:v>#N/A</c:v>
                </c:pt>
                <c:pt idx="3">
                  <c:v>18.73</c:v>
                </c:pt>
                <c:pt idx="4">
                  <c:v>#N/A</c:v>
                </c:pt>
                <c:pt idx="5">
                  <c:v>19.3</c:v>
                </c:pt>
                <c:pt idx="6">
                  <c:v>#N/A</c:v>
                </c:pt>
                <c:pt idx="7">
                  <c:v>15.56</c:v>
                </c:pt>
                <c:pt idx="8">
                  <c:v>#N/A</c:v>
                </c:pt>
                <c:pt idx="9">
                  <c:v>16.25</c:v>
                </c:pt>
              </c:numCache>
            </c:numRef>
          </c:val>
          <c:extLst>
            <c:ext xmlns:c16="http://schemas.microsoft.com/office/drawing/2014/chart" uri="{C3380CC4-5D6E-409C-BE32-E72D297353CC}">
              <c16:uniqueId val="{00000009-BBC8-4615-A89B-F92995A6F341}"/>
            </c:ext>
          </c:extLst>
        </c:ser>
        <c:dLbls>
          <c:showLegendKey val="0"/>
          <c:showVal val="0"/>
          <c:showCatName val="0"/>
          <c:showSerName val="0"/>
          <c:showPercent val="0"/>
          <c:showBubbleSize val="0"/>
        </c:dLbls>
        <c:gapWidth val="150"/>
        <c:overlap val="100"/>
        <c:axId val="-347936800"/>
        <c:axId val="-347951488"/>
      </c:barChart>
      <c:catAx>
        <c:axId val="-34793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951488"/>
        <c:crosses val="autoZero"/>
        <c:auto val="1"/>
        <c:lblAlgn val="ctr"/>
        <c:lblOffset val="100"/>
        <c:tickLblSkip val="1"/>
        <c:tickMarkSkip val="1"/>
        <c:noMultiLvlLbl val="0"/>
      </c:catAx>
      <c:valAx>
        <c:axId val="-34795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3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866</c:v>
                </c:pt>
                <c:pt idx="5">
                  <c:v>867</c:v>
                </c:pt>
                <c:pt idx="8">
                  <c:v>873</c:v>
                </c:pt>
                <c:pt idx="11">
                  <c:v>887</c:v>
                </c:pt>
                <c:pt idx="14">
                  <c:v>838</c:v>
                </c:pt>
              </c:numCache>
            </c:numRef>
          </c:val>
          <c:extLst>
            <c:ext xmlns:c16="http://schemas.microsoft.com/office/drawing/2014/chart" uri="{C3380CC4-5D6E-409C-BE32-E72D297353CC}">
              <c16:uniqueId val="{00000000-5F65-4548-8997-9E7BB22E71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65-4548-8997-9E7BB22E71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65-4548-8997-9E7BB22E71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111</c:v>
                </c:pt>
                <c:pt idx="3">
                  <c:v>107</c:v>
                </c:pt>
                <c:pt idx="6">
                  <c:v>109</c:v>
                </c:pt>
                <c:pt idx="9">
                  <c:v>108</c:v>
                </c:pt>
                <c:pt idx="12">
                  <c:v>71</c:v>
                </c:pt>
              </c:numCache>
            </c:numRef>
          </c:val>
          <c:extLst>
            <c:ext xmlns:c16="http://schemas.microsoft.com/office/drawing/2014/chart" uri="{C3380CC4-5D6E-409C-BE32-E72D297353CC}">
              <c16:uniqueId val="{00000003-5F65-4548-8997-9E7BB22E71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350</c:v>
                </c:pt>
                <c:pt idx="3">
                  <c:v>377</c:v>
                </c:pt>
                <c:pt idx="6">
                  <c:v>404</c:v>
                </c:pt>
                <c:pt idx="9">
                  <c:v>350</c:v>
                </c:pt>
                <c:pt idx="12">
                  <c:v>341</c:v>
                </c:pt>
              </c:numCache>
            </c:numRef>
          </c:val>
          <c:extLst>
            <c:ext xmlns:c16="http://schemas.microsoft.com/office/drawing/2014/chart" uri="{C3380CC4-5D6E-409C-BE32-E72D297353CC}">
              <c16:uniqueId val="{00000004-5F65-4548-8997-9E7BB22E71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5-4548-8997-9E7BB22E71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65-4548-8997-9E7BB22E71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662</c:v>
                </c:pt>
                <c:pt idx="3">
                  <c:v>685</c:v>
                </c:pt>
                <c:pt idx="6">
                  <c:v>747</c:v>
                </c:pt>
                <c:pt idx="9">
                  <c:v>753</c:v>
                </c:pt>
                <c:pt idx="12">
                  <c:v>774</c:v>
                </c:pt>
              </c:numCache>
            </c:numRef>
          </c:val>
          <c:extLst>
            <c:ext xmlns:c16="http://schemas.microsoft.com/office/drawing/2014/chart" uri="{C3380CC4-5D6E-409C-BE32-E72D297353CC}">
              <c16:uniqueId val="{00000007-5F65-4548-8997-9E7BB22E716C}"/>
            </c:ext>
          </c:extLst>
        </c:ser>
        <c:dLbls>
          <c:showLegendKey val="0"/>
          <c:showVal val="0"/>
          <c:showCatName val="0"/>
          <c:showSerName val="0"/>
          <c:showPercent val="0"/>
          <c:showBubbleSize val="0"/>
        </c:dLbls>
        <c:gapWidth val="100"/>
        <c:overlap val="100"/>
        <c:axId val="-347925920"/>
        <c:axId val="-34794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257</c:v>
                </c:pt>
                <c:pt idx="2">
                  <c:v>#N/A</c:v>
                </c:pt>
                <c:pt idx="3">
                  <c:v>#N/A</c:v>
                </c:pt>
                <c:pt idx="4">
                  <c:v>302</c:v>
                </c:pt>
                <c:pt idx="5">
                  <c:v>#N/A</c:v>
                </c:pt>
                <c:pt idx="6">
                  <c:v>#N/A</c:v>
                </c:pt>
                <c:pt idx="7">
                  <c:v>387</c:v>
                </c:pt>
                <c:pt idx="8">
                  <c:v>#N/A</c:v>
                </c:pt>
                <c:pt idx="9">
                  <c:v>#N/A</c:v>
                </c:pt>
                <c:pt idx="10">
                  <c:v>324</c:v>
                </c:pt>
                <c:pt idx="11">
                  <c:v>#N/A</c:v>
                </c:pt>
                <c:pt idx="12">
                  <c:v>#N/A</c:v>
                </c:pt>
                <c:pt idx="13">
                  <c:v>348</c:v>
                </c:pt>
                <c:pt idx="14">
                  <c:v>#N/A</c:v>
                </c:pt>
              </c:numCache>
            </c:numRef>
          </c:val>
          <c:smooth val="0"/>
          <c:extLst>
            <c:ext xmlns:c16="http://schemas.microsoft.com/office/drawing/2014/chart" uri="{C3380CC4-5D6E-409C-BE32-E72D297353CC}">
              <c16:uniqueId val="{00000008-5F65-4548-8997-9E7BB22E716C}"/>
            </c:ext>
          </c:extLst>
        </c:ser>
        <c:dLbls>
          <c:showLegendKey val="0"/>
          <c:showVal val="0"/>
          <c:showCatName val="0"/>
          <c:showSerName val="0"/>
          <c:showPercent val="0"/>
          <c:showBubbleSize val="0"/>
        </c:dLbls>
        <c:marker val="1"/>
        <c:smooth val="0"/>
        <c:axId val="-347925920"/>
        <c:axId val="-347949312"/>
      </c:lineChart>
      <c:catAx>
        <c:axId val="-3479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949312"/>
        <c:crosses val="autoZero"/>
        <c:auto val="1"/>
        <c:lblAlgn val="ctr"/>
        <c:lblOffset val="100"/>
        <c:tickLblSkip val="1"/>
        <c:tickMarkSkip val="1"/>
        <c:noMultiLvlLbl val="0"/>
      </c:catAx>
      <c:valAx>
        <c:axId val="-34794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10487</c:v>
                </c:pt>
                <c:pt idx="5">
                  <c:v>10334</c:v>
                </c:pt>
                <c:pt idx="8">
                  <c:v>9866</c:v>
                </c:pt>
                <c:pt idx="11">
                  <c:v>9789</c:v>
                </c:pt>
                <c:pt idx="14">
                  <c:v>9663</c:v>
                </c:pt>
              </c:numCache>
            </c:numRef>
          </c:val>
          <c:extLst>
            <c:ext xmlns:c16="http://schemas.microsoft.com/office/drawing/2014/chart" uri="{C3380CC4-5D6E-409C-BE32-E72D297353CC}">
              <c16:uniqueId val="{00000000-8844-466B-B619-E6BE3A63C4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44-466B-B619-E6BE3A63C4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2214</c:v>
                </c:pt>
                <c:pt idx="5">
                  <c:v>2463</c:v>
                </c:pt>
                <c:pt idx="8">
                  <c:v>2692</c:v>
                </c:pt>
                <c:pt idx="11">
                  <c:v>2678</c:v>
                </c:pt>
                <c:pt idx="14">
                  <c:v>3227</c:v>
                </c:pt>
              </c:numCache>
            </c:numRef>
          </c:val>
          <c:extLst>
            <c:ext xmlns:c16="http://schemas.microsoft.com/office/drawing/2014/chart" uri="{C3380CC4-5D6E-409C-BE32-E72D297353CC}">
              <c16:uniqueId val="{00000002-8844-466B-B619-E6BE3A63C4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44-466B-B619-E6BE3A63C4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44-466B-B619-E6BE3A63C4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44-466B-B619-E6BE3A63C4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1808</c:v>
                </c:pt>
                <c:pt idx="3">
                  <c:v>1755</c:v>
                </c:pt>
                <c:pt idx="6">
                  <c:v>1802</c:v>
                </c:pt>
                <c:pt idx="9">
                  <c:v>1753</c:v>
                </c:pt>
                <c:pt idx="12">
                  <c:v>1696</c:v>
                </c:pt>
              </c:numCache>
            </c:numRef>
          </c:val>
          <c:extLst>
            <c:ext xmlns:c16="http://schemas.microsoft.com/office/drawing/2014/chart" uri="{C3380CC4-5D6E-409C-BE32-E72D297353CC}">
              <c16:uniqueId val="{00000006-8844-466B-B619-E6BE3A63C4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485</c:v>
                </c:pt>
                <c:pt idx="3">
                  <c:v>388</c:v>
                </c:pt>
                <c:pt idx="6">
                  <c:v>287</c:v>
                </c:pt>
                <c:pt idx="9">
                  <c:v>190</c:v>
                </c:pt>
                <c:pt idx="12">
                  <c:v>132</c:v>
                </c:pt>
              </c:numCache>
            </c:numRef>
          </c:val>
          <c:extLst>
            <c:ext xmlns:c16="http://schemas.microsoft.com/office/drawing/2014/chart" uri="{C3380CC4-5D6E-409C-BE32-E72D297353CC}">
              <c16:uniqueId val="{00000007-8844-466B-B619-E6BE3A63C4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4807</c:v>
                </c:pt>
                <c:pt idx="3">
                  <c:v>4997</c:v>
                </c:pt>
                <c:pt idx="6">
                  <c:v>4953</c:v>
                </c:pt>
                <c:pt idx="9">
                  <c:v>4762</c:v>
                </c:pt>
                <c:pt idx="12">
                  <c:v>4435</c:v>
                </c:pt>
              </c:numCache>
            </c:numRef>
          </c:val>
          <c:extLst>
            <c:ext xmlns:c16="http://schemas.microsoft.com/office/drawing/2014/chart" uri="{C3380CC4-5D6E-409C-BE32-E72D297353CC}">
              <c16:uniqueId val="{00000008-8844-466B-B619-E6BE3A63C4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c:v>
                </c:pt>
                <c:pt idx="3">
                  <c:v>268</c:v>
                </c:pt>
                <c:pt idx="6">
                  <c:v>268</c:v>
                </c:pt>
                <c:pt idx="9">
                  <c:v>297</c:v>
                </c:pt>
                <c:pt idx="12">
                  <c:v>297</c:v>
                </c:pt>
              </c:numCache>
            </c:numRef>
          </c:val>
          <c:extLst>
            <c:ext xmlns:c16="http://schemas.microsoft.com/office/drawing/2014/chart" uri="{C3380CC4-5D6E-409C-BE32-E72D297353CC}">
              <c16:uniqueId val="{00000009-8844-466B-B619-E6BE3A63C4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8715</c:v>
                </c:pt>
                <c:pt idx="3">
                  <c:v>8684</c:v>
                </c:pt>
                <c:pt idx="6">
                  <c:v>8429</c:v>
                </c:pt>
                <c:pt idx="9">
                  <c:v>8510</c:v>
                </c:pt>
                <c:pt idx="12">
                  <c:v>8602</c:v>
                </c:pt>
              </c:numCache>
            </c:numRef>
          </c:val>
          <c:extLst>
            <c:ext xmlns:c16="http://schemas.microsoft.com/office/drawing/2014/chart" uri="{C3380CC4-5D6E-409C-BE32-E72D297353CC}">
              <c16:uniqueId val="{0000000A-8844-466B-B619-E6BE3A63C413}"/>
            </c:ext>
          </c:extLst>
        </c:ser>
        <c:dLbls>
          <c:showLegendKey val="0"/>
          <c:showVal val="0"/>
          <c:showCatName val="0"/>
          <c:showSerName val="0"/>
          <c:showPercent val="0"/>
          <c:showBubbleSize val="0"/>
        </c:dLbls>
        <c:gapWidth val="100"/>
        <c:overlap val="100"/>
        <c:axId val="-347942784"/>
        <c:axId val="-34795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3205</c:v>
                </c:pt>
                <c:pt idx="2">
                  <c:v>#N/A</c:v>
                </c:pt>
                <c:pt idx="3">
                  <c:v>#N/A</c:v>
                </c:pt>
                <c:pt idx="4">
                  <c:v>3296</c:v>
                </c:pt>
                <c:pt idx="5">
                  <c:v>#N/A</c:v>
                </c:pt>
                <c:pt idx="6">
                  <c:v>#N/A</c:v>
                </c:pt>
                <c:pt idx="7">
                  <c:v>3181</c:v>
                </c:pt>
                <c:pt idx="8">
                  <c:v>#N/A</c:v>
                </c:pt>
                <c:pt idx="9">
                  <c:v>#N/A</c:v>
                </c:pt>
                <c:pt idx="10">
                  <c:v>3044</c:v>
                </c:pt>
                <c:pt idx="11">
                  <c:v>#N/A</c:v>
                </c:pt>
                <c:pt idx="12">
                  <c:v>#N/A</c:v>
                </c:pt>
                <c:pt idx="13">
                  <c:v>2272</c:v>
                </c:pt>
                <c:pt idx="14">
                  <c:v>#N/A</c:v>
                </c:pt>
              </c:numCache>
            </c:numRef>
          </c:val>
          <c:smooth val="0"/>
          <c:extLst>
            <c:ext xmlns:c16="http://schemas.microsoft.com/office/drawing/2014/chart" uri="{C3380CC4-5D6E-409C-BE32-E72D297353CC}">
              <c16:uniqueId val="{0000000B-8844-466B-B619-E6BE3A63C413}"/>
            </c:ext>
          </c:extLst>
        </c:ser>
        <c:dLbls>
          <c:showLegendKey val="0"/>
          <c:showVal val="0"/>
          <c:showCatName val="0"/>
          <c:showSerName val="0"/>
          <c:showPercent val="0"/>
          <c:showBubbleSize val="0"/>
        </c:dLbls>
        <c:marker val="1"/>
        <c:smooth val="0"/>
        <c:axId val="-347942784"/>
        <c:axId val="-347958016"/>
      </c:lineChart>
      <c:catAx>
        <c:axId val="-3479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958016"/>
        <c:crosses val="autoZero"/>
        <c:auto val="1"/>
        <c:lblAlgn val="ctr"/>
        <c:lblOffset val="100"/>
        <c:tickLblSkip val="1"/>
        <c:tickMarkSkip val="1"/>
        <c:noMultiLvlLbl val="0"/>
      </c:catAx>
      <c:valAx>
        <c:axId val="-34795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4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1052</c:v>
                </c:pt>
                <c:pt idx="1">
                  <c:v>1017</c:v>
                </c:pt>
                <c:pt idx="2">
                  <c:v>1214</c:v>
                </c:pt>
              </c:numCache>
            </c:numRef>
          </c:val>
          <c:extLst>
            <c:ext xmlns:c16="http://schemas.microsoft.com/office/drawing/2014/chart" uri="{C3380CC4-5D6E-409C-BE32-E72D297353CC}">
              <c16:uniqueId val="{00000000-2A3B-4849-8DF5-3977F93790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473</c:v>
                </c:pt>
                <c:pt idx="1">
                  <c:v>474</c:v>
                </c:pt>
                <c:pt idx="2">
                  <c:v>474</c:v>
                </c:pt>
              </c:numCache>
            </c:numRef>
          </c:val>
          <c:extLst>
            <c:ext xmlns:c16="http://schemas.microsoft.com/office/drawing/2014/chart" uri="{C3380CC4-5D6E-409C-BE32-E72D297353CC}">
              <c16:uniqueId val="{00000001-2A3B-4849-8DF5-3977F93790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744</c:v>
                </c:pt>
                <c:pt idx="1">
                  <c:v>698</c:v>
                </c:pt>
                <c:pt idx="2">
                  <c:v>1080</c:v>
                </c:pt>
              </c:numCache>
            </c:numRef>
          </c:val>
          <c:extLst>
            <c:ext xmlns:c16="http://schemas.microsoft.com/office/drawing/2014/chart" uri="{C3380CC4-5D6E-409C-BE32-E72D297353CC}">
              <c16:uniqueId val="{00000002-2A3B-4849-8DF5-3977F937901F}"/>
            </c:ext>
          </c:extLst>
        </c:ser>
        <c:dLbls>
          <c:showLegendKey val="0"/>
          <c:showVal val="0"/>
          <c:showCatName val="0"/>
          <c:showSerName val="0"/>
          <c:showPercent val="0"/>
          <c:showBubbleSize val="0"/>
        </c:dLbls>
        <c:gapWidth val="120"/>
        <c:overlap val="100"/>
        <c:axId val="-347944416"/>
        <c:axId val="-347954752"/>
      </c:barChart>
      <c:catAx>
        <c:axId val="-3479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7954752"/>
        <c:crosses val="autoZero"/>
        <c:auto val="1"/>
        <c:lblAlgn val="ctr"/>
        <c:lblOffset val="100"/>
        <c:tickLblSkip val="1"/>
        <c:tickMarkSkip val="1"/>
        <c:noMultiLvlLbl val="0"/>
      </c:catAx>
      <c:valAx>
        <c:axId val="-34795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79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{0EFC8846-AD15-4DBF-9F52-8E927A9B6715}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A4-4118-A032-B850CA52F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{83CE3128-2E59-44D8-9416-C4B559683DBD}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4-4118-A032-B850CA52F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{3884B3CF-CCB6-4E76-9F5A-4FB481EC1E1E}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4-4118-A032-B850CA52F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{93442D81-BCF5-4DC9-8E1A-9A9658B403B5}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4-4118-A032-B850CA52F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{68EEEA05-E7CA-4E3B-90F7-AD289839278E}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4-4118-A032-B850CA52F90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{620DCF1C-DC77-46A1-A749-5F6230C62733}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A4-4118-A032-B850CA52F90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{4683E059-C0AD-4575-95F7-8C849A03CD41}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A4-4118-A032-B850CA52F90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{0BDB908D-2725-4F01-AF45-A8E55E73C9D7}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A4-4118-A032-B850CA52F90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{88AA417C-B6D1-4196-8FA9-1FDFF63F7385}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A4-4118-A032-B850CA52F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69.3</c:v>
                </c:pt>
                <c:pt idx="16">
                  <c:v>70.8</c:v>
                </c:pt>
                <c:pt idx="24">
                  <c:v>72.3</c:v>
                </c:pt>
                <c:pt idx="32">
                  <c:v>73.400000000000006</c:v>
                </c:pt>
              </c:numCache>
            </c:numRef>
          </c:xVal>
          <c:yVal>
            <c:numRef>
              <c:f>公会計指標分析・財政指標組合せ分析表!$BP$51:$DC$51</c:f>
              <c:numCache>
                <c:formatCode>#,##0.0;"▲ "#,##0.0</c:formatCode>
                <c:ptCount val="40"/>
                <c:pt idx="0">
                  <c:v>65.7</c:v>
                </c:pt>
                <c:pt idx="8">
                  <c:v>66.8</c:v>
                </c:pt>
                <c:pt idx="16">
                  <c:v>62.6</c:v>
                </c:pt>
                <c:pt idx="24">
                  <c:v>55.7</c:v>
                </c:pt>
                <c:pt idx="32">
                  <c:v>40.5</c:v>
                </c:pt>
              </c:numCache>
            </c:numRef>
          </c:yVal>
          <c:smooth val="0"/>
          <c:extLst>
            <c:ext xmlns:c16="http://schemas.microsoft.com/office/drawing/2014/chart" uri="{C3380CC4-5D6E-409C-BE32-E72D297353CC}">
              <c16:uniqueId val="{00000009-45A4-4118-A032-B850CA52F9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{1A8164B1-7CCA-4E28-AE40-44EB6577DAE4}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A4-4118-A032-B850CA52F9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{B425D180-0760-4333-82DC-3062EEA7590C}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4-4118-A032-B850CA52F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{1DFC9816-127C-4101-A481-D45839616EA8}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4-4118-A032-B850CA52F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{F24C995B-41AE-43E7-9142-C2B23A2B5E1D}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4-4118-A032-B850CA52F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{371EC87E-F621-43F9-B95A-74E9C0681C29}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4-4118-A032-B850CA52F90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{16EAF09E-D1FF-4E42-8213-4C951794EDEE}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A4-4118-A032-B850CA52F907}"/>
                </c:ext>
              </c:extLst>
            </c:dLbl>
            <c:dLbl>
              <c:idx val="16"/>
              <c:layout>
                <c:manualLayout>
                  <c:x val="-3.1359255137876435E-2"/>
                  <c:y val="-8.219828203267344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{6ACB903E-34F0-46AF-9EF3-BADAF386F4AB}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A4-4118-A032-B850CA52F907}"/>
                </c:ext>
              </c:extLst>
            </c:dLbl>
            <c:dLbl>
              <c:idx val="24"/>
              <c:layout>
                <c:manualLayout>
                  <c:x val="-3.2672246162591886E-2"/>
                  <c:y val="-4.72798021790569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{D95FDA1C-DDAB-483C-89FE-9823D6A94CA3}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A4-4118-A032-B850CA52F90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{1266BEBD-BC9E-4F49-B9B1-9BC23E0D0D95}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A4-4118-A032-B850CA52F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45A4-4118-A032-B850CA52F90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{1E55825D-22D3-4EFA-A155-8862D194C120}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EDE-4C6B-A618-D1688164A2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{758AD6A7-8F6B-4799-A03F-2B273F32A06F}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DE-4C6B-A618-D1688164A2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{4F069A0C-01DE-494A-B958-6F7224F46CBF}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DE-4C6B-A618-D1688164A2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{9ACAB1C9-0436-4E7E-BAD3-E2236AFDED70}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DE-4C6B-A618-D1688164A2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{C9259796-55FC-4BC7-944F-C92BD801EE80}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DE-4C6B-A618-D1688164A2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{0336C7BA-E45A-493C-A610-2932E3A04F1E}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EDE-4C6B-A618-D1688164A2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{DB2DC312-04D4-46C0-86E2-A7B2C2445B2E}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EDE-4C6B-A618-D1688164A2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{8CF12F0F-26E9-4201-9BA9-35F921B3471A}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EDE-4C6B-A618-D1688164A2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{6531B700-1FE3-4AEC-8B59-4C01D0872EDB}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EDE-4C6B-A618-D1688164A2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5.3</c:v>
                </c:pt>
                <c:pt idx="16">
                  <c:v>6.3</c:v>
                </c:pt>
                <c:pt idx="24">
                  <c:v>6.5</c:v>
                </c:pt>
                <c:pt idx="32">
                  <c:v>6.5</c:v>
                </c:pt>
              </c:numCache>
            </c:numRef>
          </c:xVal>
          <c:yVal>
            <c:numRef>
              <c:f>公会計指標分析・財政指標組合せ分析表!$BP$73:$DC$73</c:f>
              <c:numCache>
                <c:formatCode>#,##0.0;"▲ "#,##0.0</c:formatCode>
                <c:ptCount val="40"/>
                <c:pt idx="0">
                  <c:v>65.7</c:v>
                </c:pt>
                <c:pt idx="8">
                  <c:v>66.8</c:v>
                </c:pt>
                <c:pt idx="16">
                  <c:v>62.6</c:v>
                </c:pt>
                <c:pt idx="24">
                  <c:v>55.7</c:v>
                </c:pt>
                <c:pt idx="32">
                  <c:v>40.5</c:v>
                </c:pt>
              </c:numCache>
            </c:numRef>
          </c:yVal>
          <c:smooth val="0"/>
          <c:extLst>
            <c:ext xmlns:c16="http://schemas.microsoft.com/office/drawing/2014/chart" uri="{C3380CC4-5D6E-409C-BE32-E72D297353CC}">
              <c16:uniqueId val="{00000009-1EDE-4C6B-A618-D1688164A2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{2D03D499-0BB0-4388-BA09-F8B48704C3C1}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EDE-4C6B-A618-D1688164A2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{FA9892D4-3535-4236-848E-6E84AAB41ED5}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DE-4C6B-A618-D1688164A2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{42472B9B-4C28-436D-9131-0B0D30C0E3B9}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DE-4C6B-A618-D1688164A2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{532768BE-4D6E-4E3A-B31C-4531FFF96734}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DE-4C6B-A618-D1688164A2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{EC0758FD-3653-49DE-8D2B-A86950460391}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DE-4C6B-A618-D1688164A2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{51E3B0AA-4B43-483A-B799-A726DA6CCFF8}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EDE-4C6B-A618-D1688164A2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{F0B39F15-E2F3-401C-9843-D0F270A5FCD8}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EDE-4C6B-A618-D1688164A2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{D1DA10C6-806B-46E2-AAD1-96F7F819D727}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EDE-4C6B-A618-D1688164A2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{2E2CB93A-8392-4B3B-8C9B-9F2D51CEFD3B}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EDE-4C6B-A618-D1688164A2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EDE-4C6B-A618-D1688164A21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82175" cy="592470"/>
    <xdr:sp macro="" textlink="">
      <xdr:nvSpPr>
        <xdr:cNvPr id="35" name="テキスト ボックス 34"/>
        <xdr:cNvSpPr txBox="1"/>
      </xdr:nvSpPr>
      <xdr:spPr>
        <a:xfrm>
          <a:off x="762000" y="4533900"/>
          <a:ext cx="97821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の微減となった。全国平均（</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）および類似団体平均（</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）と比較するとほぼ同数程度の結果となった。</a:t>
          </a:r>
        </a:p>
        <a:p>
          <a:r>
            <a:rPr kumimoji="1" lang="ja-JP" altLang="en-US" sz="1300">
              <a:latin typeface="ＭＳ Ｐゴシック" panose="020B0600070205080204" pitchFamily="50" charset="-128"/>
              <a:ea typeface="ＭＳ Ｐゴシック" panose="020B0600070205080204" pitchFamily="50" charset="-128"/>
            </a:rPr>
            <a:t>　令和３年度は、引き続き新型コロナウイルス感染症の影響を受けた年度であったが、前年度に激減した町民税法人税割が一定の回復をみせ、普通交付税の基準財政収入額が伸びた一方、基準財政需要額においては、公債費等の数値が減じたことから、財政力指数は微減に留ま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4" name="直線コネクタ 73"/>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144235</xdr:rowOff>
    </xdr:to>
    <xdr:cxnSp macro="">
      <xdr:nvCxnSpPr>
        <xdr:cNvPr id="77" name="直線コネクタ 76"/>
        <xdr:cNvCxnSpPr/>
      </xdr:nvCxnSpPr>
      <xdr:spPr>
        <a:xfrm flipV="1">
          <a:off x="2336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110870</xdr:rowOff>
    </xdr:from>
    <xdr:ext cx="736600" cy="259045"/>
    <xdr:sp macro="" textlink="">
      <xdr:nvSpPr>
        <xdr:cNvPr id="93" name="テキスト ボックス 92"/>
        <xdr:cNvSpPr txBox="1"/>
      </xdr:nvSpPr>
      <xdr:spPr>
        <a:xfrm>
          <a:off x="3733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97" name="テキスト ボックス 96"/>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低下し、経常収支比率には少し改善が見られた。主な要因としては、前年度に激減した町民税法人税割に一定の回復が見られたこと、年度後半に普通交付税の追加交付があったことから、経常一般財源が大きく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一方、歳出側では、扶助費の増や公債費の増により、経常一般財源充当額の増加傾向が見られており、今後も財政構造の硬直化が進むことが懸念されることから、引き続き経常経費の縮減に努めたい。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65</xdr:row>
      <xdr:rowOff>51308</xdr:rowOff>
    </xdr:to>
    <xdr:cxnSp macro="">
      <xdr:nvCxnSpPr>
        <xdr:cNvPr id="132" name="直線コネクタ 131"/>
        <xdr:cNvCxnSpPr/>
      </xdr:nvCxnSpPr>
      <xdr:spPr>
        <a:xfrm flipV="1">
          <a:off x="4114800" y="10635742"/>
          <a:ext cx="8382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51308</xdr:rowOff>
    </xdr:to>
    <xdr:cxnSp macro="">
      <xdr:nvCxnSpPr>
        <xdr:cNvPr id="135" name="直線コネクタ 134"/>
        <xdr:cNvCxnSpPr/>
      </xdr:nvCxnSpPr>
      <xdr:spPr>
        <a:xfrm>
          <a:off x="3225800" y="1101699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44196</xdr:rowOff>
    </xdr:to>
    <xdr:cxnSp macro="">
      <xdr:nvCxnSpPr>
        <xdr:cNvPr id="138" name="直線コネクタ 137"/>
        <xdr:cNvCxnSpPr/>
      </xdr:nvCxnSpPr>
      <xdr:spPr>
        <a:xfrm>
          <a:off x="2336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65</xdr:row>
      <xdr:rowOff>85090</xdr:rowOff>
    </xdr:to>
    <xdr:cxnSp macro="">
      <xdr:nvCxnSpPr>
        <xdr:cNvPr id="141" name="直線コネクタ 140"/>
        <xdr:cNvCxnSpPr/>
      </xdr:nvCxnSpPr>
      <xdr:spPr>
        <a:xfrm flipV="1">
          <a:off x="1447800" y="1077569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51" name="楕円 150"/>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2"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5" name="楕円 154"/>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6" name="テキスト ボックス 155"/>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7" name="楕円 156"/>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8" name="テキスト ボックス 157"/>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161,329</a:t>
          </a:r>
          <a:r>
            <a:rPr kumimoji="1" lang="ja-JP" altLang="en-US" sz="1200">
              <a:latin typeface="ＭＳ Ｐゴシック" panose="020B0600070205080204" pitchFamily="50" charset="-128"/>
              <a:ea typeface="ＭＳ Ｐゴシック" panose="020B0600070205080204" pitchFamily="50" charset="-128"/>
            </a:rPr>
            <a:t>円となり、前年度と比較して、</a:t>
          </a:r>
          <a:r>
            <a:rPr kumimoji="1" lang="en-US" altLang="ja-JP" sz="1200">
              <a:latin typeface="ＭＳ Ｐゴシック" panose="020B0600070205080204" pitchFamily="50" charset="-128"/>
              <a:ea typeface="ＭＳ Ｐゴシック" panose="020B0600070205080204" pitchFamily="50" charset="-128"/>
            </a:rPr>
            <a:t>9,323</a:t>
          </a:r>
          <a:r>
            <a:rPr kumimoji="1" lang="ja-JP" altLang="en-US" sz="1200">
              <a:latin typeface="ＭＳ Ｐゴシック" panose="020B0600070205080204" pitchFamily="50" charset="-128"/>
              <a:ea typeface="ＭＳ Ｐゴシック" panose="020B0600070205080204" pitchFamily="50" charset="-128"/>
            </a:rPr>
            <a:t>円増加した。また、全国平均（</a:t>
          </a:r>
          <a:r>
            <a:rPr kumimoji="1" lang="en-US" altLang="ja-JP" sz="1200">
              <a:latin typeface="ＭＳ Ｐゴシック" panose="020B0600070205080204" pitchFamily="50" charset="-128"/>
              <a:ea typeface="ＭＳ Ｐゴシック" panose="020B0600070205080204" pitchFamily="50" charset="-128"/>
            </a:rPr>
            <a:t>155,088</a:t>
          </a:r>
          <a:r>
            <a:rPr kumimoji="1" lang="ja-JP" altLang="en-US" sz="1200">
              <a:latin typeface="ＭＳ Ｐゴシック" panose="020B0600070205080204" pitchFamily="50" charset="-128"/>
              <a:ea typeface="ＭＳ Ｐゴシック" panose="020B0600070205080204" pitchFamily="50" charset="-128"/>
            </a:rPr>
            <a:t>円）、滋賀県平均（</a:t>
          </a:r>
          <a:r>
            <a:rPr kumimoji="1" lang="en-US" altLang="ja-JP" sz="1200">
              <a:latin typeface="ＭＳ Ｐゴシック" panose="020B0600070205080204" pitchFamily="50" charset="-128"/>
              <a:ea typeface="ＭＳ Ｐゴシック" panose="020B0600070205080204" pitchFamily="50" charset="-128"/>
            </a:rPr>
            <a:t>143,933</a:t>
          </a:r>
          <a:r>
            <a:rPr kumimoji="1" lang="ja-JP" altLang="en-US" sz="1200">
              <a:latin typeface="ＭＳ Ｐゴシック" panose="020B0600070205080204" pitchFamily="50" charset="-128"/>
              <a:ea typeface="ＭＳ Ｐゴシック" panose="020B0600070205080204" pitchFamily="50" charset="-128"/>
            </a:rPr>
            <a:t>円）、類似団体平均（</a:t>
          </a:r>
          <a:r>
            <a:rPr kumimoji="1" lang="en-US" altLang="ja-JP" sz="1200">
              <a:latin typeface="ＭＳ Ｐゴシック" panose="020B0600070205080204" pitchFamily="50" charset="-128"/>
              <a:ea typeface="ＭＳ Ｐゴシック" panose="020B0600070205080204" pitchFamily="50" charset="-128"/>
            </a:rPr>
            <a:t>147,970</a:t>
          </a:r>
          <a:r>
            <a:rPr kumimoji="1" lang="ja-JP" altLang="en-US" sz="1200">
              <a:latin typeface="ＭＳ Ｐゴシック" panose="020B0600070205080204" pitchFamily="50" charset="-128"/>
              <a:ea typeface="ＭＳ Ｐゴシック" panose="020B0600070205080204" pitchFamily="50" charset="-128"/>
            </a:rPr>
            <a:t>円）をともに上回っている。増加した主な要因は、人口が減少していると同時に、人件費は、会計年度任用職員制度の導入に伴う人件費増、物件費は、新型コロナウイルス感染症対策に伴う委託料の増等が影響していると考えられる。今後とも、会計年度任用職員制度による人件費の増や、行政のデジタル化等による物件費の増、人口減少等が懸念されることから、引き続き経常経費の縮減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53893</xdr:rowOff>
    </xdr:from>
    <xdr:to>
      <xdr:col>23</xdr:col>
      <xdr:colOff>133350</xdr:colOff>
      <xdr:row>84</xdr:row>
      <xdr:rowOff>161018</xdr:rowOff>
    </xdr:to>
    <xdr:cxnSp macro="">
      <xdr:nvCxnSpPr>
        <xdr:cNvPr id="197" name="直線コネクタ 196"/>
        <xdr:cNvCxnSpPr/>
      </xdr:nvCxnSpPr>
      <xdr:spPr>
        <a:xfrm>
          <a:off x="4114800" y="14455693"/>
          <a:ext cx="838200" cy="1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34911</xdr:rowOff>
    </xdr:from>
    <xdr:to>
      <xdr:col>19</xdr:col>
      <xdr:colOff>133350</xdr:colOff>
      <xdr:row>84</xdr:row>
      <xdr:rowOff>53893</xdr:rowOff>
    </xdr:to>
    <xdr:cxnSp macro="">
      <xdr:nvCxnSpPr>
        <xdr:cNvPr id="200" name="直線コネクタ 199"/>
        <xdr:cNvCxnSpPr/>
      </xdr:nvCxnSpPr>
      <xdr:spPr>
        <a:xfrm>
          <a:off x="3225800" y="14265261"/>
          <a:ext cx="889000" cy="19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154769</xdr:rowOff>
    </xdr:from>
    <xdr:to>
      <xdr:col>15</xdr:col>
      <xdr:colOff>82550</xdr:colOff>
      <xdr:row>83</xdr:row>
      <xdr:rowOff>34911</xdr:rowOff>
    </xdr:to>
    <xdr:cxnSp macro="">
      <xdr:nvCxnSpPr>
        <xdr:cNvPr id="203" name="直線コネクタ 202"/>
        <xdr:cNvCxnSpPr/>
      </xdr:nvCxnSpPr>
      <xdr:spPr>
        <a:xfrm>
          <a:off x="2336800" y="14213669"/>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133592</xdr:rowOff>
    </xdr:from>
    <xdr:to>
      <xdr:col>11</xdr:col>
      <xdr:colOff>31750</xdr:colOff>
      <xdr:row>82</xdr:row>
      <xdr:rowOff>154769</xdr:rowOff>
    </xdr:to>
    <xdr:cxnSp macro="">
      <xdr:nvCxnSpPr>
        <xdr:cNvPr id="206" name="直線コネクタ 205"/>
        <xdr:cNvCxnSpPr/>
      </xdr:nvCxnSpPr>
      <xdr:spPr>
        <a:xfrm>
          <a:off x="1447800" y="1419249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110218</xdr:rowOff>
    </xdr:from>
    <xdr:to>
      <xdr:col>23</xdr:col>
      <xdr:colOff>184150</xdr:colOff>
      <xdr:row>85</xdr:row>
      <xdr:rowOff>40368</xdr:rowOff>
    </xdr:to>
    <xdr:sp macro="" textlink="">
      <xdr:nvSpPr>
        <xdr:cNvPr id="216" name="楕円 215"/>
        <xdr:cNvSpPr/>
      </xdr:nvSpPr>
      <xdr:spPr>
        <a:xfrm>
          <a:off x="4902200" y="1451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82295</xdr:rowOff>
    </xdr:from>
    <xdr:ext cx="762000" cy="259045"/>
    <xdr:sp macro="" textlink="">
      <xdr:nvSpPr>
        <xdr:cNvPr id="217" name="人件費・物件費等の状況該当値テキスト"/>
        <xdr:cNvSpPr txBox="1"/>
      </xdr:nvSpPr>
      <xdr:spPr>
        <a:xfrm>
          <a:off x="5041900" y="144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3093</xdr:rowOff>
    </xdr:from>
    <xdr:to>
      <xdr:col>19</xdr:col>
      <xdr:colOff>184150</xdr:colOff>
      <xdr:row>84</xdr:row>
      <xdr:rowOff>104693</xdr:rowOff>
    </xdr:to>
    <xdr:sp macro="" textlink="">
      <xdr:nvSpPr>
        <xdr:cNvPr id="218" name="楕円 217"/>
        <xdr:cNvSpPr/>
      </xdr:nvSpPr>
      <xdr:spPr>
        <a:xfrm>
          <a:off x="4064000" y="144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89470</xdr:rowOff>
    </xdr:from>
    <xdr:ext cx="736600" cy="259045"/>
    <xdr:sp macro="" textlink="">
      <xdr:nvSpPr>
        <xdr:cNvPr id="219" name="テキスト ボックス 218"/>
        <xdr:cNvSpPr txBox="1"/>
      </xdr:nvSpPr>
      <xdr:spPr>
        <a:xfrm>
          <a:off x="3733800" y="14491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155561</xdr:rowOff>
    </xdr:from>
    <xdr:to>
      <xdr:col>15</xdr:col>
      <xdr:colOff>133350</xdr:colOff>
      <xdr:row>83</xdr:row>
      <xdr:rowOff>85711</xdr:rowOff>
    </xdr:to>
    <xdr:sp macro="" textlink="">
      <xdr:nvSpPr>
        <xdr:cNvPr id="220" name="楕円 219"/>
        <xdr:cNvSpPr/>
      </xdr:nvSpPr>
      <xdr:spPr>
        <a:xfrm>
          <a:off x="3175000" y="142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70488</xdr:rowOff>
    </xdr:from>
    <xdr:ext cx="762000" cy="259045"/>
    <xdr:sp macro="" textlink="">
      <xdr:nvSpPr>
        <xdr:cNvPr id="221" name="テキスト ボックス 220"/>
        <xdr:cNvSpPr txBox="1"/>
      </xdr:nvSpPr>
      <xdr:spPr>
        <a:xfrm>
          <a:off x="2844800" y="143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103969</xdr:rowOff>
    </xdr:from>
    <xdr:to>
      <xdr:col>11</xdr:col>
      <xdr:colOff>82550</xdr:colOff>
      <xdr:row>83</xdr:row>
      <xdr:rowOff>34119</xdr:rowOff>
    </xdr:to>
    <xdr:sp macro="" textlink="">
      <xdr:nvSpPr>
        <xdr:cNvPr id="222" name="楕円 221"/>
        <xdr:cNvSpPr/>
      </xdr:nvSpPr>
      <xdr:spPr>
        <a:xfrm>
          <a:off x="2286000" y="141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44296</xdr:rowOff>
    </xdr:from>
    <xdr:ext cx="762000" cy="259045"/>
    <xdr:sp macro="" textlink="">
      <xdr:nvSpPr>
        <xdr:cNvPr id="223" name="テキスト ボックス 222"/>
        <xdr:cNvSpPr txBox="1"/>
      </xdr:nvSpPr>
      <xdr:spPr>
        <a:xfrm>
          <a:off x="1955800" y="139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82792</xdr:rowOff>
    </xdr:from>
    <xdr:to>
      <xdr:col>7</xdr:col>
      <xdr:colOff>31750</xdr:colOff>
      <xdr:row>83</xdr:row>
      <xdr:rowOff>12942</xdr:rowOff>
    </xdr:to>
    <xdr:sp macro="" textlink="">
      <xdr:nvSpPr>
        <xdr:cNvPr id="224" name="楕円 223"/>
        <xdr:cNvSpPr/>
      </xdr:nvSpPr>
      <xdr:spPr>
        <a:xfrm>
          <a:off x="1397000" y="141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23119</xdr:rowOff>
    </xdr:from>
    <xdr:ext cx="762000" cy="259045"/>
    <xdr:sp macro="" textlink="">
      <xdr:nvSpPr>
        <xdr:cNvPr id="225" name="テキスト ボックス 224"/>
        <xdr:cNvSpPr txBox="1"/>
      </xdr:nvSpPr>
      <xdr:spPr>
        <a:xfrm>
          <a:off x="1066800" y="139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となり、全国市平均（</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）を下回るが、全国町村平均（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）を上回る。前年度とは同数値となり、類似団体とも同数値となっている。</a:t>
          </a:r>
        </a:p>
        <a:p>
          <a:r>
            <a:rPr kumimoji="1" lang="ja-JP" altLang="en-US" sz="1300">
              <a:latin typeface="ＭＳ Ｐゴシック" panose="020B0600070205080204" pitchFamily="50" charset="-128"/>
              <a:ea typeface="ＭＳ Ｐゴシック" panose="020B0600070205080204" pitchFamily="50" charset="-128"/>
            </a:rPr>
            <a:t>　当町では給与構造改革以前に採用された職員での大学卒および高校卒のラスパイレス指数が低く、当町の指数に影響している。また、採用・退職による職員構成の変動も影響している。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32657</xdr:rowOff>
    </xdr:to>
    <xdr:cxnSp macro="">
      <xdr:nvCxnSpPr>
        <xdr:cNvPr id="264" name="直線コネクタ 263"/>
        <xdr:cNvCxnSpPr/>
      </xdr:nvCxnSpPr>
      <xdr:spPr>
        <a:xfrm flipV="1">
          <a:off x="15290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7" name="直線コネクタ 266"/>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3" name="テキスト ボックス 282"/>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人となり、全国平均（</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人）、滋賀県平均（</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職員数については、近年の行政業務の多様化への対応や、当町の地理的要因等により公共施設が比較的多く立地する等の理由から、類似団体等に比較して職員数が多くなっている。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今後については、引き続き、事務の見直し等による業務の効率化等を徹底していくなど、職員数の増加の抑制に努めたい。</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109129</xdr:rowOff>
    </xdr:from>
    <xdr:to>
      <xdr:col>81</xdr:col>
      <xdr:colOff>44450</xdr:colOff>
      <xdr:row>63</xdr:row>
      <xdr:rowOff>121194</xdr:rowOff>
    </xdr:to>
    <xdr:cxnSp macro="">
      <xdr:nvCxnSpPr>
        <xdr:cNvPr id="326" name="直線コネクタ 325"/>
        <xdr:cNvCxnSpPr/>
      </xdr:nvCxnSpPr>
      <xdr:spPr>
        <a:xfrm>
          <a:off x="16179800" y="109104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109129</xdr:rowOff>
    </xdr:to>
    <xdr:cxnSp macro="">
      <xdr:nvCxnSpPr>
        <xdr:cNvPr id="329" name="直線コネクタ 328"/>
        <xdr:cNvCxnSpPr/>
      </xdr:nvCxnSpPr>
      <xdr:spPr>
        <a:xfrm>
          <a:off x="15290800" y="1086394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62593</xdr:rowOff>
    </xdr:to>
    <xdr:cxnSp macro="">
      <xdr:nvCxnSpPr>
        <xdr:cNvPr id="332" name="直線コネクタ 331"/>
        <xdr:cNvCxnSpPr/>
      </xdr:nvCxnSpPr>
      <xdr:spPr>
        <a:xfrm>
          <a:off x="14401800" y="1084843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38463</xdr:rowOff>
    </xdr:from>
    <xdr:to>
      <xdr:col>68</xdr:col>
      <xdr:colOff>152400</xdr:colOff>
      <xdr:row>63</xdr:row>
      <xdr:rowOff>47081</xdr:rowOff>
    </xdr:to>
    <xdr:cxnSp macro="">
      <xdr:nvCxnSpPr>
        <xdr:cNvPr id="335" name="直線コネクタ 334"/>
        <xdr:cNvCxnSpPr/>
      </xdr:nvCxnSpPr>
      <xdr:spPr>
        <a:xfrm>
          <a:off x="13512800" y="108398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5" name="楕円 344"/>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6"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58329</xdr:rowOff>
    </xdr:from>
    <xdr:to>
      <xdr:col>77</xdr:col>
      <xdr:colOff>95250</xdr:colOff>
      <xdr:row>63</xdr:row>
      <xdr:rowOff>159929</xdr:rowOff>
    </xdr:to>
    <xdr:sp macro="" textlink="">
      <xdr:nvSpPr>
        <xdr:cNvPr id="347" name="楕円 346"/>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144706</xdr:rowOff>
    </xdr:from>
    <xdr:ext cx="736600" cy="259045"/>
    <xdr:sp macro="" textlink="">
      <xdr:nvSpPr>
        <xdr:cNvPr id="348" name="テキスト ボックス 347"/>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9" name="楕円 348"/>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50" name="テキスト ボックス 349"/>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167731</xdr:rowOff>
    </xdr:from>
    <xdr:to>
      <xdr:col>68</xdr:col>
      <xdr:colOff>203200</xdr:colOff>
      <xdr:row>63</xdr:row>
      <xdr:rowOff>97881</xdr:rowOff>
    </xdr:to>
    <xdr:sp macro="" textlink="">
      <xdr:nvSpPr>
        <xdr:cNvPr id="351" name="楕円 350"/>
        <xdr:cNvSpPr/>
      </xdr:nvSpPr>
      <xdr:spPr>
        <a:xfrm>
          <a:off x="14351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52" name="テキスト ボックス 351"/>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159113</xdr:rowOff>
    </xdr:from>
    <xdr:to>
      <xdr:col>64</xdr:col>
      <xdr:colOff>152400</xdr:colOff>
      <xdr:row>63</xdr:row>
      <xdr:rowOff>89263</xdr:rowOff>
    </xdr:to>
    <xdr:sp macro="" textlink="">
      <xdr:nvSpPr>
        <xdr:cNvPr id="353" name="楕円 352"/>
        <xdr:cNvSpPr/>
      </xdr:nvSpPr>
      <xdr:spPr>
        <a:xfrm>
          <a:off x="13462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74040</xdr:rowOff>
    </xdr:from>
    <xdr:ext cx="762000" cy="259045"/>
    <xdr:sp macro="" textlink="">
      <xdr:nvSpPr>
        <xdr:cNvPr id="354" name="テキスト ボックス 353"/>
        <xdr:cNvSpPr txBox="1"/>
      </xdr:nvSpPr>
      <xdr:spPr>
        <a:xfrm>
          <a:off x="13131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）、滋賀県平均（</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）を上回っており、前年度とは同数値である。</a:t>
          </a:r>
        </a:p>
        <a:p>
          <a:r>
            <a:rPr kumimoji="1" lang="ja-JP" altLang="en-US" sz="1300">
              <a:latin typeface="ＭＳ Ｐゴシック" panose="020B0600070205080204" pitchFamily="50" charset="-128"/>
              <a:ea typeface="ＭＳ Ｐゴシック" panose="020B0600070205080204" pitchFamily="50" charset="-128"/>
            </a:rPr>
            <a:t>　当町では、元利償還金の額は増加する一方、公営企業の地方債の償還財源への繰入金および一部事務組合等の地方債への負担金は減少している。また、標準財政規模も増加傾向にある。以上の要素が組み合わさり、最終的には、三カ年平均について数値の変動は起きなかった。</a:t>
          </a:r>
        </a:p>
        <a:p>
          <a:r>
            <a:rPr kumimoji="1" lang="ja-JP" altLang="en-US" sz="1300">
              <a:latin typeface="ＭＳ Ｐゴシック" panose="020B0600070205080204" pitchFamily="50" charset="-128"/>
              <a:ea typeface="ＭＳ Ｐゴシック" panose="020B0600070205080204" pitchFamily="50" charset="-128"/>
            </a:rPr>
            <a:t>　今後についても、引き続き地方債の新規発行を抑制し、実質公債費比率の改善に努める。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7" name="直線コネクタ 386"/>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90" name="直線コネクタ 389"/>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60113</xdr:rowOff>
    </xdr:to>
    <xdr:cxnSp macro="">
      <xdr:nvCxnSpPr>
        <xdr:cNvPr id="393" name="直線コネクタ 392"/>
        <xdr:cNvCxnSpPr/>
      </xdr:nvCxnSpPr>
      <xdr:spPr>
        <a:xfrm>
          <a:off x="14401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6" name="直線コネクタ 395"/>
        <xdr:cNvCxnSpPr/>
      </xdr:nvCxnSpPr>
      <xdr:spPr>
        <a:xfrm>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6" name="楕円 40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7"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8" name="楕円 40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9" name="テキスト ボックス 408"/>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10" name="楕円 409"/>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11" name="テキスト ボックス 41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2" name="楕円 41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13" name="テキスト ボックス 41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4" name="楕円 413"/>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5" name="テキスト ボックス 414"/>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a:t>
          </a:r>
          <a:r>
            <a:rPr kumimoji="1" lang="en-US" altLang="ja-JP" sz="1200">
              <a:latin typeface="ＭＳ Ｐゴシック" panose="020B0600070205080204" pitchFamily="50" charset="-128"/>
              <a:ea typeface="ＭＳ Ｐゴシック" panose="020B0600070205080204" pitchFamily="50" charset="-128"/>
            </a:rPr>
            <a:t>40.5%</a:t>
          </a:r>
          <a:r>
            <a:rPr kumimoji="1" lang="ja-JP" altLang="en-US" sz="1200">
              <a:latin typeface="ＭＳ Ｐゴシック" panose="020B0600070205080204" pitchFamily="50" charset="-128"/>
              <a:ea typeface="ＭＳ Ｐゴシック" panose="020B0600070205080204" pitchFamily="50" charset="-128"/>
            </a:rPr>
            <a:t>となり、滋賀県平均（</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）を上回っているが、前年度と比較すると</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ポイント低下している。</a:t>
          </a:r>
        </a:p>
        <a:p>
          <a:r>
            <a:rPr kumimoji="1" lang="ja-JP" altLang="en-US" sz="1200">
              <a:latin typeface="ＭＳ Ｐゴシック" panose="020B0600070205080204" pitchFamily="50" charset="-128"/>
              <a:ea typeface="ＭＳ Ｐゴシック" panose="020B0600070205080204" pitchFamily="50" charset="-128"/>
            </a:rPr>
            <a:t>　前年度比で比率が低下した主な要因は、基金の積立を行ったこと、公営企業債等繰入見込額の減少、中部清掃組合の起債償還終了による組合負担等見込額の減少、および職員の退職による退職手当負担見込額の減少である。また、普通交付税の追加交付による標準財政規模の増加も要因となっている。今後も公共施設の長寿命化に伴う施設改修の財源として、地方債の新規発行が見込まれることから、基金積み立ての増により将来負担比率の改善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124672</xdr:rowOff>
    </xdr:from>
    <xdr:to>
      <xdr:col>81</xdr:col>
      <xdr:colOff>44450</xdr:colOff>
      <xdr:row>16</xdr:row>
      <xdr:rowOff>75480</xdr:rowOff>
    </xdr:to>
    <xdr:cxnSp macro="">
      <xdr:nvCxnSpPr>
        <xdr:cNvPr id="449" name="直線コネクタ 448"/>
        <xdr:cNvCxnSpPr/>
      </xdr:nvCxnSpPr>
      <xdr:spPr>
        <a:xfrm flipV="1">
          <a:off x="16179800" y="2696422"/>
          <a:ext cx="8382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75480</xdr:rowOff>
    </xdr:from>
    <xdr:to>
      <xdr:col>77</xdr:col>
      <xdr:colOff>44450</xdr:colOff>
      <xdr:row>16</xdr:row>
      <xdr:rowOff>130979</xdr:rowOff>
    </xdr:to>
    <xdr:cxnSp macro="">
      <xdr:nvCxnSpPr>
        <xdr:cNvPr id="452" name="直線コネクタ 451"/>
        <xdr:cNvCxnSpPr/>
      </xdr:nvCxnSpPr>
      <xdr:spPr>
        <a:xfrm flipV="1">
          <a:off x="15290800" y="281868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130979</xdr:rowOff>
    </xdr:from>
    <xdr:to>
      <xdr:col>72</xdr:col>
      <xdr:colOff>203200</xdr:colOff>
      <xdr:row>16</xdr:row>
      <xdr:rowOff>164761</xdr:rowOff>
    </xdr:to>
    <xdr:cxnSp macro="">
      <xdr:nvCxnSpPr>
        <xdr:cNvPr id="455" name="直線コネクタ 454"/>
        <xdr:cNvCxnSpPr/>
      </xdr:nvCxnSpPr>
      <xdr:spPr>
        <a:xfrm flipV="1">
          <a:off x="14401800" y="28741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155914</xdr:rowOff>
    </xdr:from>
    <xdr:to>
      <xdr:col>68</xdr:col>
      <xdr:colOff>152400</xdr:colOff>
      <xdr:row>16</xdr:row>
      <xdr:rowOff>164761</xdr:rowOff>
    </xdr:to>
    <xdr:cxnSp macro="">
      <xdr:nvCxnSpPr>
        <xdr:cNvPr id="458" name="直線コネクタ 457"/>
        <xdr:cNvCxnSpPr/>
      </xdr:nvCxnSpPr>
      <xdr:spPr>
        <a:xfrm>
          <a:off x="13512800" y="289911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73872</xdr:rowOff>
    </xdr:from>
    <xdr:to>
      <xdr:col>81</xdr:col>
      <xdr:colOff>95250</xdr:colOff>
      <xdr:row>16</xdr:row>
      <xdr:rowOff>4022</xdr:rowOff>
    </xdr:to>
    <xdr:sp macro="" textlink="">
      <xdr:nvSpPr>
        <xdr:cNvPr id="468" name="楕円 467"/>
        <xdr:cNvSpPr/>
      </xdr:nvSpPr>
      <xdr:spPr>
        <a:xfrm>
          <a:off x="169672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45949</xdr:rowOff>
    </xdr:from>
    <xdr:ext cx="762000" cy="259045"/>
    <xdr:sp macro="" textlink="">
      <xdr:nvSpPr>
        <xdr:cNvPr id="469" name="将来負担の状況該当値テキスト"/>
        <xdr:cNvSpPr txBox="1"/>
      </xdr:nvSpPr>
      <xdr:spPr>
        <a:xfrm>
          <a:off x="17106900" y="26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24680</xdr:rowOff>
    </xdr:from>
    <xdr:to>
      <xdr:col>77</xdr:col>
      <xdr:colOff>95250</xdr:colOff>
      <xdr:row>16</xdr:row>
      <xdr:rowOff>126280</xdr:rowOff>
    </xdr:to>
    <xdr:sp macro="" textlink="">
      <xdr:nvSpPr>
        <xdr:cNvPr id="470" name="楕円 469"/>
        <xdr:cNvSpPr/>
      </xdr:nvSpPr>
      <xdr:spPr>
        <a:xfrm>
          <a:off x="16129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111057</xdr:rowOff>
    </xdr:from>
    <xdr:ext cx="736600" cy="259045"/>
    <xdr:sp macro="" textlink="">
      <xdr:nvSpPr>
        <xdr:cNvPr id="471" name="テキスト ボックス 470"/>
        <xdr:cNvSpPr txBox="1"/>
      </xdr:nvSpPr>
      <xdr:spPr>
        <a:xfrm>
          <a:off x="15798800" y="285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80179</xdr:rowOff>
    </xdr:from>
    <xdr:to>
      <xdr:col>73</xdr:col>
      <xdr:colOff>44450</xdr:colOff>
      <xdr:row>17</xdr:row>
      <xdr:rowOff>10329</xdr:rowOff>
    </xdr:to>
    <xdr:sp macro="" textlink="">
      <xdr:nvSpPr>
        <xdr:cNvPr id="472" name="楕円 471"/>
        <xdr:cNvSpPr/>
      </xdr:nvSpPr>
      <xdr:spPr>
        <a:xfrm>
          <a:off x="15240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166556</xdr:rowOff>
    </xdr:from>
    <xdr:ext cx="762000" cy="259045"/>
    <xdr:sp macro="" textlink="">
      <xdr:nvSpPr>
        <xdr:cNvPr id="473" name="テキスト ボックス 472"/>
        <xdr:cNvSpPr txBox="1"/>
      </xdr:nvSpPr>
      <xdr:spPr>
        <a:xfrm>
          <a:off x="14909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74" name="楕円 473"/>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75" name="テキスト ボックス 474"/>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6" name="楕円 475"/>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7" name="テキスト ボックス 476"/>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26.4%</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25.2%</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）のいずれも上回っている。前年度と比較すると</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低下しているが、これは歳入における経常一般財源総額が増加しているからである。今後についても、会計年度任用職員制度の導入や、業務の多様化、複雑化に伴う職員数の増、時間外勤務手当の増等により、人件費は上昇傾向にあるが、業務の見直しや効率化等を進めることにより、人件費の抑制に努めたい。なお、当町では、地域手当の支給は行っ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39</xdr:row>
      <xdr:rowOff>123190</xdr:rowOff>
    </xdr:to>
    <xdr:cxnSp macro="">
      <xdr:nvCxnSpPr>
        <xdr:cNvPr id="66" name="直線コネクタ 65"/>
        <xdr:cNvCxnSpPr/>
      </xdr:nvCxnSpPr>
      <xdr:spPr>
        <a:xfrm flipV="1">
          <a:off x="3987800" y="65201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39</xdr:row>
      <xdr:rowOff>123190</xdr:rowOff>
    </xdr:to>
    <xdr:cxnSp macro="">
      <xdr:nvCxnSpPr>
        <xdr:cNvPr id="69" name="直線コネクタ 68"/>
        <xdr:cNvCxnSpPr/>
      </xdr:nvCxnSpPr>
      <xdr:spPr>
        <a:xfrm>
          <a:off x="3098800" y="623824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66040</xdr:rowOff>
    </xdr:to>
    <xdr:cxnSp macro="">
      <xdr:nvCxnSpPr>
        <xdr:cNvPr id="72" name="直線コネクタ 71"/>
        <xdr:cNvCxnSpPr/>
      </xdr:nvCxnSpPr>
      <xdr:spPr>
        <a:xfrm>
          <a:off x="2209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37</xdr:row>
      <xdr:rowOff>16510</xdr:rowOff>
    </xdr:to>
    <xdr:cxnSp macro="">
      <xdr:nvCxnSpPr>
        <xdr:cNvPr id="75" name="直線コネクタ 74"/>
        <xdr:cNvCxnSpPr/>
      </xdr:nvCxnSpPr>
      <xdr:spPr>
        <a:xfrm flipV="1">
          <a:off x="1320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）のいずれも下回る結果となった。前年度比率（</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ポイントの低下となった。</a:t>
          </a:r>
        </a:p>
        <a:p>
          <a:r>
            <a:rPr kumimoji="1" lang="ja-JP" altLang="en-US" sz="1200">
              <a:latin typeface="ＭＳ Ｐゴシック" panose="020B0600070205080204" pitchFamily="50" charset="-128"/>
              <a:ea typeface="ＭＳ Ｐゴシック" panose="020B0600070205080204" pitchFamily="50" charset="-128"/>
            </a:rPr>
            <a:t>　低下の主な要因としては、歳入における経常一般財源総額が増加したことが大きいが、会計年度任用職員制度導入により、物件費であった賃金が人件費に移行したこともあげられる。今後についても、徹底した経費削減や事務事業の見直し等を進め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15</xdr:row>
      <xdr:rowOff>146050</xdr:rowOff>
    </xdr:to>
    <xdr:cxnSp macro="">
      <xdr:nvCxnSpPr>
        <xdr:cNvPr id="127" name="直線コネクタ 126"/>
        <xdr:cNvCxnSpPr/>
      </xdr:nvCxnSpPr>
      <xdr:spPr>
        <a:xfrm flipV="1">
          <a:off x="15671800" y="2501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17</xdr:row>
      <xdr:rowOff>133350</xdr:rowOff>
    </xdr:to>
    <xdr:cxnSp macro="">
      <xdr:nvCxnSpPr>
        <xdr:cNvPr id="130" name="直線コネクタ 129"/>
        <xdr:cNvCxnSpPr/>
      </xdr:nvCxnSpPr>
      <xdr:spPr>
        <a:xfrm flipV="1">
          <a:off x="14782800" y="2717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133350</xdr:rowOff>
    </xdr:to>
    <xdr:cxnSp macro="">
      <xdr:nvCxnSpPr>
        <xdr:cNvPr id="133" name="直線コネクタ 132"/>
        <xdr:cNvCxnSpPr/>
      </xdr:nvCxnSpPr>
      <xdr:spPr>
        <a:xfrm>
          <a:off x="13893800" y="2882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18</xdr:row>
      <xdr:rowOff>38100</xdr:rowOff>
    </xdr:to>
    <xdr:cxnSp macro="">
      <xdr:nvCxnSpPr>
        <xdr:cNvPr id="136" name="直線コネクタ 135"/>
        <xdr:cNvCxnSpPr/>
      </xdr:nvCxnSpPr>
      <xdr:spPr>
        <a:xfrm flipV="1">
          <a:off x="13004800" y="2882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6" name="楕円 145"/>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7"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と比較して低い水準を示した。経常収支比率に占める割合は低下したが、これは、歳入における経常一般財源総額が増加しているからであり、扶助費の支出額自体は、社会保障関係経費の自然増等により増加を続けている。特に障害者総合支援事業などの社会福祉費の増加は著しく、扶助費は今後も増加すると考えられ、今後については、資格審査等の適正化や住民の健康増進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50800</xdr:rowOff>
    </xdr:to>
    <xdr:cxnSp macro="">
      <xdr:nvCxnSpPr>
        <xdr:cNvPr id="191" name="直線コネクタ 190"/>
        <xdr:cNvCxnSpPr/>
      </xdr:nvCxnSpPr>
      <xdr:spPr>
        <a:xfrm flipV="1">
          <a:off x="3098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94" name="直線コネクタ 193"/>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31750</xdr:rowOff>
    </xdr:to>
    <xdr:cxnSp macro="">
      <xdr:nvCxnSpPr>
        <xdr:cNvPr id="197" name="直線コネクタ 196"/>
        <xdr:cNvCxnSpPr/>
      </xdr:nvCxnSpPr>
      <xdr:spPr>
        <a:xfrm flipV="1">
          <a:off x="1320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その他の経費は、主に繰出金となっている。</a:t>
          </a:r>
        </a:p>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）と比較して低下するとともに、全国平均（</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）および類似団体平均（</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を下回った。しかしながら、後期高齢者医療における医療費や介護保険等の給付費の自然増等により繰出金は増加傾向にある。引き続き、地域住民の健康増進の取り組みを進め、給付費の増加の抑制とあわせ、公営事業における職員数の適正化、受益に応じた負担金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110672</xdr:rowOff>
    </xdr:to>
    <xdr:cxnSp macro="">
      <xdr:nvCxnSpPr>
        <xdr:cNvPr id="251" name="直線コネクタ 250"/>
        <xdr:cNvCxnSpPr/>
      </xdr:nvCxnSpPr>
      <xdr:spPr>
        <a:xfrm flipV="1">
          <a:off x="15671800" y="9515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59</xdr:row>
      <xdr:rowOff>86178</xdr:rowOff>
    </xdr:to>
    <xdr:cxnSp macro="">
      <xdr:nvCxnSpPr>
        <xdr:cNvPr id="254" name="直線コネクタ 253"/>
        <xdr:cNvCxnSpPr/>
      </xdr:nvCxnSpPr>
      <xdr:spPr>
        <a:xfrm flipV="1">
          <a:off x="14782800" y="97118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86178</xdr:rowOff>
    </xdr:to>
    <xdr:cxnSp macro="">
      <xdr:nvCxnSpPr>
        <xdr:cNvPr id="257" name="直線コネクタ 256"/>
        <xdr:cNvCxnSpPr/>
      </xdr:nvCxnSpPr>
      <xdr:spPr>
        <a:xfrm>
          <a:off x="13893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151493</xdr:rowOff>
    </xdr:to>
    <xdr:cxnSp macro="">
      <xdr:nvCxnSpPr>
        <xdr:cNvPr id="260" name="直線コネクタ 259"/>
        <xdr:cNvCxnSpPr/>
      </xdr:nvCxnSpPr>
      <xdr:spPr>
        <a:xfrm flipV="1">
          <a:off x="13004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6" name="楕円 275"/>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7" name="テキスト ボックス 276"/>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）と比較すると高い水準となったが、前年度（</a:t>
          </a:r>
          <a:r>
            <a:rPr kumimoji="1" lang="en-US" altLang="ja-JP" sz="1200">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）と比較すると数値は低下している。比率の低下の要因は、主に歳入における経常一般財源総額が増加したことであるが、補助費等における経常一般財源充当額の支出額自体は、前年度とほぼ同額である。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今後についても、補助費等における費用対効果等を勘案し、より効果ある支出となるよう改善に努める。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30988</xdr:rowOff>
    </xdr:to>
    <xdr:cxnSp macro="">
      <xdr:nvCxnSpPr>
        <xdr:cNvPr id="309" name="直線コネクタ 308"/>
        <xdr:cNvCxnSpPr/>
      </xdr:nvCxnSpPr>
      <xdr:spPr>
        <a:xfrm flipV="1">
          <a:off x="15671800" y="64317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38</xdr:row>
      <xdr:rowOff>30988</xdr:rowOff>
    </xdr:to>
    <xdr:cxnSp macro="">
      <xdr:nvCxnSpPr>
        <xdr:cNvPr id="312" name="直線コネクタ 311"/>
        <xdr:cNvCxnSpPr/>
      </xdr:nvCxnSpPr>
      <xdr:spPr>
        <a:xfrm>
          <a:off x="14782800" y="63632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15" name="直線コネクタ 314"/>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74422</xdr:rowOff>
    </xdr:to>
    <xdr:cxnSp macro="">
      <xdr:nvCxnSpPr>
        <xdr:cNvPr id="318" name="直線コネクタ 317"/>
        <xdr:cNvCxnSpPr/>
      </xdr:nvCxnSpPr>
      <xdr:spPr>
        <a:xfrm flipV="1">
          <a:off x="13004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0" name="楕円 329"/>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1" name="テキスト ボックス 330"/>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3" name="テキスト ボックス 332"/>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）と比較しても若干低い水準となり、前年度からは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下した。公債費は、過去の建設工事に伴う地方債や臨時財政対策債の発行などにより、前年度と比較して増加しており、償還のピークを迎えている。今後も、引き続き地方債の新規発行を極力控えるとともに、地方債を発行する場合においても、後年度の元利償還に対して、交付税算入される地方債を借り入れ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78994</xdr:rowOff>
    </xdr:to>
    <xdr:cxnSp macro="">
      <xdr:nvCxnSpPr>
        <xdr:cNvPr id="368" name="直線コネクタ 367"/>
        <xdr:cNvCxnSpPr/>
      </xdr:nvCxnSpPr>
      <xdr:spPr>
        <a:xfrm flipV="1">
          <a:off x="3987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78994</xdr:rowOff>
    </xdr:to>
    <xdr:cxnSp macro="">
      <xdr:nvCxnSpPr>
        <xdr:cNvPr id="371" name="直線コネクタ 370"/>
        <xdr:cNvCxnSpPr/>
      </xdr:nvCxnSpPr>
      <xdr:spPr>
        <a:xfrm>
          <a:off x="3098800" y="132166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14987</xdr:rowOff>
    </xdr:to>
    <xdr:cxnSp macro="">
      <xdr:nvCxnSpPr>
        <xdr:cNvPr id="374" name="直線コネクタ 373"/>
        <xdr:cNvCxnSpPr/>
      </xdr:nvCxnSpPr>
      <xdr:spPr>
        <a:xfrm>
          <a:off x="2209800" y="130886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149861</xdr:rowOff>
    </xdr:to>
    <xdr:cxnSp macro="">
      <xdr:nvCxnSpPr>
        <xdr:cNvPr id="377" name="直線コネクタ 376"/>
        <xdr:cNvCxnSpPr/>
      </xdr:nvCxnSpPr>
      <xdr:spPr>
        <a:xfrm flipV="1">
          <a:off x="1320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7" name="楕円 386"/>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8"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9" name="楕円 388"/>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90" name="テキスト ボックス 38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1" name="楕円 390"/>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2" name="テキスト ボックス 391"/>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3" name="楕円 392"/>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4" name="テキスト ボックス 393"/>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6" name="テキスト ボックス 39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70.5%</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71.8%</a:t>
          </a:r>
          <a:r>
            <a:rPr kumimoji="1" lang="ja-JP" altLang="en-US" sz="1200">
              <a:latin typeface="ＭＳ Ｐゴシック" panose="020B0600070205080204" pitchFamily="50" charset="-128"/>
              <a:ea typeface="ＭＳ Ｐゴシック" panose="020B0600070205080204" pitchFamily="50" charset="-128"/>
            </a:rPr>
            <a:t>）と比較すると低い水準となった。また、前年度（</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低下している。</a:t>
          </a:r>
        </a:p>
        <a:p>
          <a:r>
            <a:rPr kumimoji="1" lang="ja-JP" altLang="en-US" sz="1200">
              <a:latin typeface="ＭＳ Ｐゴシック" panose="020B0600070205080204" pitchFamily="50" charset="-128"/>
              <a:ea typeface="ＭＳ Ｐゴシック" panose="020B0600070205080204" pitchFamily="50" charset="-128"/>
            </a:rPr>
            <a:t>　前年度と比較し、比率が増加した主な要因としては、主に歳入における経常一般財源総額が増加したことであると考えられる。今後についても、人件費や扶助費などの義務的経費や、物件費、補助費等を含め、全体的な経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159004</xdr:rowOff>
    </xdr:to>
    <xdr:cxnSp macro="">
      <xdr:nvCxnSpPr>
        <xdr:cNvPr id="427" name="直線コネクタ 426"/>
        <xdr:cNvCxnSpPr/>
      </xdr:nvCxnSpPr>
      <xdr:spPr>
        <a:xfrm flipV="1">
          <a:off x="15671800" y="13065761"/>
          <a:ext cx="8382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159004</xdr:rowOff>
    </xdr:to>
    <xdr:cxnSp macro="">
      <xdr:nvCxnSpPr>
        <xdr:cNvPr id="430" name="直線コネクタ 429"/>
        <xdr:cNvCxnSpPr/>
      </xdr:nvCxnSpPr>
      <xdr:spPr>
        <a:xfrm>
          <a:off x="14782800" y="13394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21844</xdr:rowOff>
    </xdr:to>
    <xdr:cxnSp macro="">
      <xdr:nvCxnSpPr>
        <xdr:cNvPr id="433" name="直線コネクタ 432"/>
        <xdr:cNvCxnSpPr/>
      </xdr:nvCxnSpPr>
      <xdr:spPr>
        <a:xfrm>
          <a:off x="13893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79</xdr:row>
      <xdr:rowOff>69850</xdr:rowOff>
    </xdr:to>
    <xdr:cxnSp macro="">
      <xdr:nvCxnSpPr>
        <xdr:cNvPr id="436" name="直線コネクタ 435"/>
        <xdr:cNvCxnSpPr/>
      </xdr:nvCxnSpPr>
      <xdr:spPr>
        <a:xfrm flipV="1">
          <a:off x="13004800" y="1323035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6" name="楕円 44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7"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8" name="楕円 447"/>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49" name="テキスト ボックス 44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0" name="楕円 449"/>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1" name="テキスト ボックス 450"/>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3" name="テキスト ボックス 452"/>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4" name="楕円 453"/>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5" name="テキスト ボックス 454"/>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52991</xdr:rowOff>
    </xdr:from>
    <xdr:to>
      <xdr:col>29</xdr:col>
      <xdr:colOff>127000</xdr:colOff>
      <xdr:row>15</xdr:row>
      <xdr:rowOff>112217</xdr:rowOff>
    </xdr:to>
    <xdr:cxnSp macro="">
      <xdr:nvCxnSpPr>
        <xdr:cNvPr id="50" name="直線コネクタ 49"/>
        <xdr:cNvCxnSpPr/>
      </xdr:nvCxnSpPr>
      <xdr:spPr bwMode="auto">
        <a:xfrm flipV="1">
          <a:off x="5003800" y="2672366"/>
          <a:ext cx="647700" cy="5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112217</xdr:rowOff>
    </xdr:from>
    <xdr:to>
      <xdr:col>26</xdr:col>
      <xdr:colOff>50800</xdr:colOff>
      <xdr:row>16</xdr:row>
      <xdr:rowOff>142088</xdr:rowOff>
    </xdr:to>
    <xdr:cxnSp macro="">
      <xdr:nvCxnSpPr>
        <xdr:cNvPr id="53" name="直線コネクタ 52"/>
        <xdr:cNvCxnSpPr/>
      </xdr:nvCxnSpPr>
      <xdr:spPr bwMode="auto">
        <a:xfrm flipV="1">
          <a:off x="4305300" y="2731592"/>
          <a:ext cx="698500" cy="201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131820</xdr:rowOff>
    </xdr:from>
    <xdr:to>
      <xdr:col>22</xdr:col>
      <xdr:colOff>114300</xdr:colOff>
      <xdr:row>16</xdr:row>
      <xdr:rowOff>142088</xdr:rowOff>
    </xdr:to>
    <xdr:cxnSp macro="">
      <xdr:nvCxnSpPr>
        <xdr:cNvPr id="56" name="直線コネクタ 55"/>
        <xdr:cNvCxnSpPr/>
      </xdr:nvCxnSpPr>
      <xdr:spPr bwMode="auto">
        <a:xfrm>
          <a:off x="3606800" y="2922645"/>
          <a:ext cx="6985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131820</xdr:rowOff>
    </xdr:from>
    <xdr:to>
      <xdr:col>18</xdr:col>
      <xdr:colOff>177800</xdr:colOff>
      <xdr:row>16</xdr:row>
      <xdr:rowOff>147555</xdr:rowOff>
    </xdr:to>
    <xdr:cxnSp macro="">
      <xdr:nvCxnSpPr>
        <xdr:cNvPr id="59" name="直線コネクタ 58"/>
        <xdr:cNvCxnSpPr/>
      </xdr:nvCxnSpPr>
      <xdr:spPr bwMode="auto">
        <a:xfrm flipV="1">
          <a:off x="2908300" y="2922645"/>
          <a:ext cx="6985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2191</xdr:rowOff>
    </xdr:from>
    <xdr:to>
      <xdr:col>29</xdr:col>
      <xdr:colOff>177800</xdr:colOff>
      <xdr:row>15</xdr:row>
      <xdr:rowOff>103791</xdr:rowOff>
    </xdr:to>
    <xdr:sp macro="" textlink="">
      <xdr:nvSpPr>
        <xdr:cNvPr id="69" name="楕円 68"/>
        <xdr:cNvSpPr/>
      </xdr:nvSpPr>
      <xdr:spPr bwMode="auto">
        <a:xfrm>
          <a:off x="5600700" y="262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18718</xdr:rowOff>
    </xdr:from>
    <xdr:ext cx="762000" cy="259045"/>
    <xdr:sp macro="" textlink="">
      <xdr:nvSpPr>
        <xdr:cNvPr id="70" name="人口1人当たり決算額の推移該当値テキスト130"/>
        <xdr:cNvSpPr txBox="1"/>
      </xdr:nvSpPr>
      <xdr:spPr>
        <a:xfrm>
          <a:off x="5740400" y="24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61417</xdr:rowOff>
    </xdr:from>
    <xdr:to>
      <xdr:col>26</xdr:col>
      <xdr:colOff>101600</xdr:colOff>
      <xdr:row>15</xdr:row>
      <xdr:rowOff>163017</xdr:rowOff>
    </xdr:to>
    <xdr:sp macro="" textlink="">
      <xdr:nvSpPr>
        <xdr:cNvPr id="71" name="楕円 70"/>
        <xdr:cNvSpPr/>
      </xdr:nvSpPr>
      <xdr:spPr bwMode="auto">
        <a:xfrm>
          <a:off x="49530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1744</xdr:rowOff>
    </xdr:from>
    <xdr:ext cx="736600" cy="259045"/>
    <xdr:sp macro="" textlink="">
      <xdr:nvSpPr>
        <xdr:cNvPr id="72" name="テキスト ボックス 71"/>
        <xdr:cNvSpPr txBox="1"/>
      </xdr:nvSpPr>
      <xdr:spPr>
        <a:xfrm>
          <a:off x="4622800" y="244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91288</xdr:rowOff>
    </xdr:from>
    <xdr:to>
      <xdr:col>22</xdr:col>
      <xdr:colOff>165100</xdr:colOff>
      <xdr:row>17</xdr:row>
      <xdr:rowOff>21438</xdr:rowOff>
    </xdr:to>
    <xdr:sp macro="" textlink="">
      <xdr:nvSpPr>
        <xdr:cNvPr id="73" name="楕円 72"/>
        <xdr:cNvSpPr/>
      </xdr:nvSpPr>
      <xdr:spPr bwMode="auto">
        <a:xfrm>
          <a:off x="42545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31615</xdr:rowOff>
    </xdr:from>
    <xdr:ext cx="762000" cy="259045"/>
    <xdr:sp macro="" textlink="">
      <xdr:nvSpPr>
        <xdr:cNvPr id="74" name="テキスト ボックス 73"/>
        <xdr:cNvSpPr txBox="1"/>
      </xdr:nvSpPr>
      <xdr:spPr>
        <a:xfrm>
          <a:off x="39243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81020</xdr:rowOff>
    </xdr:from>
    <xdr:to>
      <xdr:col>19</xdr:col>
      <xdr:colOff>38100</xdr:colOff>
      <xdr:row>17</xdr:row>
      <xdr:rowOff>11170</xdr:rowOff>
    </xdr:to>
    <xdr:sp macro="" textlink="">
      <xdr:nvSpPr>
        <xdr:cNvPr id="75" name="楕円 74"/>
        <xdr:cNvSpPr/>
      </xdr:nvSpPr>
      <xdr:spPr bwMode="auto">
        <a:xfrm>
          <a:off x="3556000" y="287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21347</xdr:rowOff>
    </xdr:from>
    <xdr:ext cx="762000" cy="259045"/>
    <xdr:sp macro="" textlink="">
      <xdr:nvSpPr>
        <xdr:cNvPr id="76" name="テキスト ボックス 75"/>
        <xdr:cNvSpPr txBox="1"/>
      </xdr:nvSpPr>
      <xdr:spPr>
        <a:xfrm>
          <a:off x="3225800" y="264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96755</xdr:rowOff>
    </xdr:from>
    <xdr:to>
      <xdr:col>15</xdr:col>
      <xdr:colOff>101600</xdr:colOff>
      <xdr:row>17</xdr:row>
      <xdr:rowOff>26905</xdr:rowOff>
    </xdr:to>
    <xdr:sp macro="" textlink="">
      <xdr:nvSpPr>
        <xdr:cNvPr id="77" name="楕円 76"/>
        <xdr:cNvSpPr/>
      </xdr:nvSpPr>
      <xdr:spPr bwMode="auto">
        <a:xfrm>
          <a:off x="2857500" y="28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37082</xdr:rowOff>
    </xdr:from>
    <xdr:ext cx="762000" cy="259045"/>
    <xdr:sp macro="" textlink="">
      <xdr:nvSpPr>
        <xdr:cNvPr id="78" name="テキスト ボックス 77"/>
        <xdr:cNvSpPr txBox="1"/>
      </xdr:nvSpPr>
      <xdr:spPr>
        <a:xfrm>
          <a:off x="2527300" y="26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138332</xdr:rowOff>
    </xdr:from>
    <xdr:to>
      <xdr:col>29</xdr:col>
      <xdr:colOff>127000</xdr:colOff>
      <xdr:row>35</xdr:row>
      <xdr:rowOff>177912</xdr:rowOff>
    </xdr:to>
    <xdr:cxnSp macro="">
      <xdr:nvCxnSpPr>
        <xdr:cNvPr id="113" name="直線コネクタ 112"/>
        <xdr:cNvCxnSpPr/>
      </xdr:nvCxnSpPr>
      <xdr:spPr bwMode="auto">
        <a:xfrm flipV="1">
          <a:off x="5003800" y="6748682"/>
          <a:ext cx="647700" cy="3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85820</xdr:rowOff>
    </xdr:from>
    <xdr:to>
      <xdr:col>26</xdr:col>
      <xdr:colOff>50800</xdr:colOff>
      <xdr:row>35</xdr:row>
      <xdr:rowOff>177912</xdr:rowOff>
    </xdr:to>
    <xdr:cxnSp macro="">
      <xdr:nvCxnSpPr>
        <xdr:cNvPr id="116" name="直線コネクタ 115"/>
        <xdr:cNvCxnSpPr/>
      </xdr:nvCxnSpPr>
      <xdr:spPr bwMode="auto">
        <a:xfrm>
          <a:off x="4305300" y="6696170"/>
          <a:ext cx="698500" cy="92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85820</xdr:rowOff>
    </xdr:from>
    <xdr:to>
      <xdr:col>22</xdr:col>
      <xdr:colOff>114300</xdr:colOff>
      <xdr:row>35</xdr:row>
      <xdr:rowOff>214031</xdr:rowOff>
    </xdr:to>
    <xdr:cxnSp macro="">
      <xdr:nvCxnSpPr>
        <xdr:cNvPr id="119" name="直線コネクタ 118"/>
        <xdr:cNvCxnSpPr/>
      </xdr:nvCxnSpPr>
      <xdr:spPr bwMode="auto">
        <a:xfrm flipV="1">
          <a:off x="3606800" y="6696170"/>
          <a:ext cx="698500" cy="12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214031</xdr:rowOff>
    </xdr:from>
    <xdr:to>
      <xdr:col>18</xdr:col>
      <xdr:colOff>177800</xdr:colOff>
      <xdr:row>35</xdr:row>
      <xdr:rowOff>285485</xdr:rowOff>
    </xdr:to>
    <xdr:cxnSp macro="">
      <xdr:nvCxnSpPr>
        <xdr:cNvPr id="122" name="直線コネクタ 121"/>
        <xdr:cNvCxnSpPr/>
      </xdr:nvCxnSpPr>
      <xdr:spPr bwMode="auto">
        <a:xfrm flipV="1">
          <a:off x="2908300" y="6824381"/>
          <a:ext cx="698500" cy="7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87532</xdr:rowOff>
    </xdr:from>
    <xdr:to>
      <xdr:col>29</xdr:col>
      <xdr:colOff>177800</xdr:colOff>
      <xdr:row>35</xdr:row>
      <xdr:rowOff>189132</xdr:rowOff>
    </xdr:to>
    <xdr:sp macro="" textlink="">
      <xdr:nvSpPr>
        <xdr:cNvPr id="132" name="楕円 131"/>
        <xdr:cNvSpPr/>
      </xdr:nvSpPr>
      <xdr:spPr bwMode="auto">
        <a:xfrm>
          <a:off x="56007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275509</xdr:rowOff>
    </xdr:from>
    <xdr:ext cx="762000" cy="259045"/>
    <xdr:sp macro="" textlink="">
      <xdr:nvSpPr>
        <xdr:cNvPr id="133" name="人口1人当たり決算額の推移該当値テキスト445"/>
        <xdr:cNvSpPr txBox="1"/>
      </xdr:nvSpPr>
      <xdr:spPr>
        <a:xfrm>
          <a:off x="5740400" y="65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127112</xdr:rowOff>
    </xdr:from>
    <xdr:to>
      <xdr:col>26</xdr:col>
      <xdr:colOff>101600</xdr:colOff>
      <xdr:row>35</xdr:row>
      <xdr:rowOff>228712</xdr:rowOff>
    </xdr:to>
    <xdr:sp macro="" textlink="">
      <xdr:nvSpPr>
        <xdr:cNvPr id="134" name="楕円 133"/>
        <xdr:cNvSpPr/>
      </xdr:nvSpPr>
      <xdr:spPr bwMode="auto">
        <a:xfrm>
          <a:off x="4953000" y="673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238889</xdr:rowOff>
    </xdr:from>
    <xdr:ext cx="736600" cy="259045"/>
    <xdr:sp macro="" textlink="">
      <xdr:nvSpPr>
        <xdr:cNvPr id="135" name="テキスト ボックス 134"/>
        <xdr:cNvSpPr txBox="1"/>
      </xdr:nvSpPr>
      <xdr:spPr>
        <a:xfrm>
          <a:off x="4622800" y="650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35020</xdr:rowOff>
    </xdr:from>
    <xdr:to>
      <xdr:col>22</xdr:col>
      <xdr:colOff>165100</xdr:colOff>
      <xdr:row>35</xdr:row>
      <xdr:rowOff>136620</xdr:rowOff>
    </xdr:to>
    <xdr:sp macro="" textlink="">
      <xdr:nvSpPr>
        <xdr:cNvPr id="136" name="楕円 135"/>
        <xdr:cNvSpPr/>
      </xdr:nvSpPr>
      <xdr:spPr bwMode="auto">
        <a:xfrm>
          <a:off x="4254500" y="664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146796</xdr:rowOff>
    </xdr:from>
    <xdr:ext cx="762000" cy="259045"/>
    <xdr:sp macro="" textlink="">
      <xdr:nvSpPr>
        <xdr:cNvPr id="137" name="テキスト ボックス 136"/>
        <xdr:cNvSpPr txBox="1"/>
      </xdr:nvSpPr>
      <xdr:spPr>
        <a:xfrm>
          <a:off x="3924300" y="64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163231</xdr:rowOff>
    </xdr:from>
    <xdr:to>
      <xdr:col>19</xdr:col>
      <xdr:colOff>38100</xdr:colOff>
      <xdr:row>35</xdr:row>
      <xdr:rowOff>264831</xdr:rowOff>
    </xdr:to>
    <xdr:sp macro="" textlink="">
      <xdr:nvSpPr>
        <xdr:cNvPr id="138" name="楕円 137"/>
        <xdr:cNvSpPr/>
      </xdr:nvSpPr>
      <xdr:spPr bwMode="auto">
        <a:xfrm>
          <a:off x="3556000" y="677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249608</xdr:rowOff>
    </xdr:from>
    <xdr:ext cx="762000" cy="259045"/>
    <xdr:sp macro="" textlink="">
      <xdr:nvSpPr>
        <xdr:cNvPr id="139" name="テキスト ボックス 138"/>
        <xdr:cNvSpPr txBox="1"/>
      </xdr:nvSpPr>
      <xdr:spPr>
        <a:xfrm>
          <a:off x="3225800" y="68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234685</xdr:rowOff>
    </xdr:from>
    <xdr:to>
      <xdr:col>15</xdr:col>
      <xdr:colOff>101600</xdr:colOff>
      <xdr:row>35</xdr:row>
      <xdr:rowOff>336285</xdr:rowOff>
    </xdr:to>
    <xdr:sp macro="" textlink="">
      <xdr:nvSpPr>
        <xdr:cNvPr id="140" name="楕円 139"/>
        <xdr:cNvSpPr/>
      </xdr:nvSpPr>
      <xdr:spPr bwMode="auto">
        <a:xfrm>
          <a:off x="2857500" y="684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321062</xdr:rowOff>
    </xdr:from>
    <xdr:ext cx="762000" cy="259045"/>
    <xdr:sp macro="" textlink="">
      <xdr:nvSpPr>
        <xdr:cNvPr id="141" name="テキスト ボックス 140"/>
        <xdr:cNvSpPr txBox="1"/>
      </xdr:nvSpPr>
      <xdr:spPr>
        <a:xfrm>
          <a:off x="2527300" y="693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4320</xdr:rowOff>
    </xdr:from>
    <xdr:to>
      <xdr:col>24</xdr:col>
      <xdr:colOff>63500</xdr:colOff>
      <xdr:row>34</xdr:row>
      <xdr:rowOff>55232</xdr:rowOff>
    </xdr:to>
    <xdr:cxnSp macro="">
      <xdr:nvCxnSpPr>
        <xdr:cNvPr id="63" name="直線コネクタ 62"/>
        <xdr:cNvCxnSpPr/>
      </xdr:nvCxnSpPr>
      <xdr:spPr>
        <a:xfrm flipV="1">
          <a:off x="3797300" y="5833620"/>
          <a:ext cx="8382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55232</xdr:rowOff>
    </xdr:from>
    <xdr:to>
      <xdr:col>19</xdr:col>
      <xdr:colOff>177800</xdr:colOff>
      <xdr:row>36</xdr:row>
      <xdr:rowOff>93800</xdr:rowOff>
    </xdr:to>
    <xdr:cxnSp macro="">
      <xdr:nvCxnSpPr>
        <xdr:cNvPr id="66" name="直線コネクタ 65"/>
        <xdr:cNvCxnSpPr/>
      </xdr:nvCxnSpPr>
      <xdr:spPr>
        <a:xfrm flipV="1">
          <a:off x="2908300" y="5884532"/>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90877</xdr:rowOff>
    </xdr:from>
    <xdr:to>
      <xdr:col>15</xdr:col>
      <xdr:colOff>50800</xdr:colOff>
      <xdr:row>36</xdr:row>
      <xdr:rowOff>93800</xdr:rowOff>
    </xdr:to>
    <xdr:cxnSp macro="">
      <xdr:nvCxnSpPr>
        <xdr:cNvPr id="69" name="直線コネクタ 68"/>
        <xdr:cNvCxnSpPr/>
      </xdr:nvCxnSpPr>
      <xdr:spPr>
        <a:xfrm>
          <a:off x="2019300" y="626307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90877</xdr:rowOff>
    </xdr:from>
    <xdr:to>
      <xdr:col>10</xdr:col>
      <xdr:colOff>114300</xdr:colOff>
      <xdr:row>36</xdr:row>
      <xdr:rowOff>107451</xdr:rowOff>
    </xdr:to>
    <xdr:cxnSp macro="">
      <xdr:nvCxnSpPr>
        <xdr:cNvPr id="72" name="直線コネクタ 71"/>
        <xdr:cNvCxnSpPr/>
      </xdr:nvCxnSpPr>
      <xdr:spPr>
        <a:xfrm flipV="1">
          <a:off x="1130300" y="62630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124970</xdr:rowOff>
    </xdr:from>
    <xdr:to>
      <xdr:col>24</xdr:col>
      <xdr:colOff>114300</xdr:colOff>
      <xdr:row>34</xdr:row>
      <xdr:rowOff>55120</xdr:rowOff>
    </xdr:to>
    <xdr:sp macro="" textlink="">
      <xdr:nvSpPr>
        <xdr:cNvPr id="82" name="楕円 81"/>
        <xdr:cNvSpPr/>
      </xdr:nvSpPr>
      <xdr:spPr>
        <a:xfrm>
          <a:off x="4584700" y="5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147847</xdr:rowOff>
    </xdr:from>
    <xdr:ext cx="534377" cy="259045"/>
    <xdr:sp macro="" textlink="">
      <xdr:nvSpPr>
        <xdr:cNvPr id="83" name="人件費該当値テキスト"/>
        <xdr:cNvSpPr txBox="1"/>
      </xdr:nvSpPr>
      <xdr:spPr>
        <a:xfrm>
          <a:off x="4686300" y="56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4432</xdr:rowOff>
    </xdr:from>
    <xdr:to>
      <xdr:col>20</xdr:col>
      <xdr:colOff>38100</xdr:colOff>
      <xdr:row>34</xdr:row>
      <xdr:rowOff>106032</xdr:rowOff>
    </xdr:to>
    <xdr:sp macro="" textlink="">
      <xdr:nvSpPr>
        <xdr:cNvPr id="84" name="楕円 83"/>
        <xdr:cNvSpPr/>
      </xdr:nvSpPr>
      <xdr:spPr>
        <a:xfrm>
          <a:off x="3746500" y="58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122559</xdr:rowOff>
    </xdr:from>
    <xdr:ext cx="534377" cy="259045"/>
    <xdr:sp macro="" textlink="">
      <xdr:nvSpPr>
        <xdr:cNvPr id="85" name="テキスト ボックス 84"/>
        <xdr:cNvSpPr txBox="1"/>
      </xdr:nvSpPr>
      <xdr:spPr>
        <a:xfrm>
          <a:off x="3530111" y="56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43000</xdr:rowOff>
    </xdr:from>
    <xdr:to>
      <xdr:col>15</xdr:col>
      <xdr:colOff>101600</xdr:colOff>
      <xdr:row>36</xdr:row>
      <xdr:rowOff>144600</xdr:rowOff>
    </xdr:to>
    <xdr:sp macro="" textlink="">
      <xdr:nvSpPr>
        <xdr:cNvPr id="86" name="楕円 85"/>
        <xdr:cNvSpPr/>
      </xdr:nvSpPr>
      <xdr:spPr>
        <a:xfrm>
          <a:off x="28575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161127</xdr:rowOff>
    </xdr:from>
    <xdr:ext cx="534377" cy="259045"/>
    <xdr:sp macro="" textlink="">
      <xdr:nvSpPr>
        <xdr:cNvPr id="87" name="テキスト ボックス 86"/>
        <xdr:cNvSpPr txBox="1"/>
      </xdr:nvSpPr>
      <xdr:spPr>
        <a:xfrm>
          <a:off x="2641111" y="59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40077</xdr:rowOff>
    </xdr:from>
    <xdr:to>
      <xdr:col>10</xdr:col>
      <xdr:colOff>165100</xdr:colOff>
      <xdr:row>36</xdr:row>
      <xdr:rowOff>141677</xdr:rowOff>
    </xdr:to>
    <xdr:sp macro="" textlink="">
      <xdr:nvSpPr>
        <xdr:cNvPr id="88" name="楕円 87"/>
        <xdr:cNvSpPr/>
      </xdr:nvSpPr>
      <xdr:spPr>
        <a:xfrm>
          <a:off x="1968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158204</xdr:rowOff>
    </xdr:from>
    <xdr:ext cx="534377" cy="259045"/>
    <xdr:sp macro="" textlink="">
      <xdr:nvSpPr>
        <xdr:cNvPr id="89" name="テキスト ボックス 88"/>
        <xdr:cNvSpPr txBox="1"/>
      </xdr:nvSpPr>
      <xdr:spPr>
        <a:xfrm>
          <a:off x="1752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56651</xdr:rowOff>
    </xdr:from>
    <xdr:to>
      <xdr:col>6</xdr:col>
      <xdr:colOff>38100</xdr:colOff>
      <xdr:row>36</xdr:row>
      <xdr:rowOff>158251</xdr:rowOff>
    </xdr:to>
    <xdr:sp macro="" textlink="">
      <xdr:nvSpPr>
        <xdr:cNvPr id="90" name="楕円 89"/>
        <xdr:cNvSpPr/>
      </xdr:nvSpPr>
      <xdr:spPr>
        <a:xfrm>
          <a:off x="1079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3328</xdr:rowOff>
    </xdr:from>
    <xdr:ext cx="534377" cy="259045"/>
    <xdr:sp macro="" textlink="">
      <xdr:nvSpPr>
        <xdr:cNvPr id="91" name="テキスト ボックス 90"/>
        <xdr:cNvSpPr txBox="1"/>
      </xdr:nvSpPr>
      <xdr:spPr>
        <a:xfrm>
          <a:off x="863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40684</xdr:rowOff>
    </xdr:from>
    <xdr:to>
      <xdr:col>24</xdr:col>
      <xdr:colOff>63500</xdr:colOff>
      <xdr:row>57</xdr:row>
      <xdr:rowOff>133152</xdr:rowOff>
    </xdr:to>
    <xdr:cxnSp macro="">
      <xdr:nvCxnSpPr>
        <xdr:cNvPr id="123" name="直線コネクタ 122"/>
        <xdr:cNvCxnSpPr/>
      </xdr:nvCxnSpPr>
      <xdr:spPr>
        <a:xfrm flipV="1">
          <a:off x="3797300" y="9813334"/>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31801</xdr:rowOff>
    </xdr:from>
    <xdr:to>
      <xdr:col>19</xdr:col>
      <xdr:colOff>177800</xdr:colOff>
      <xdr:row>57</xdr:row>
      <xdr:rowOff>133152</xdr:rowOff>
    </xdr:to>
    <xdr:cxnSp macro="">
      <xdr:nvCxnSpPr>
        <xdr:cNvPr id="126" name="直線コネクタ 125"/>
        <xdr:cNvCxnSpPr/>
      </xdr:nvCxnSpPr>
      <xdr:spPr>
        <a:xfrm>
          <a:off x="2908300" y="9804451"/>
          <a:ext cx="889000" cy="10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31801</xdr:rowOff>
    </xdr:from>
    <xdr:to>
      <xdr:col>15</xdr:col>
      <xdr:colOff>50800</xdr:colOff>
      <xdr:row>57</xdr:row>
      <xdr:rowOff>114767</xdr:rowOff>
    </xdr:to>
    <xdr:cxnSp macro="">
      <xdr:nvCxnSpPr>
        <xdr:cNvPr id="129" name="直線コネクタ 128"/>
        <xdr:cNvCxnSpPr/>
      </xdr:nvCxnSpPr>
      <xdr:spPr>
        <a:xfrm flipV="1">
          <a:off x="2019300" y="9804451"/>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114767</xdr:rowOff>
    </xdr:from>
    <xdr:to>
      <xdr:col>10</xdr:col>
      <xdr:colOff>114300</xdr:colOff>
      <xdr:row>57</xdr:row>
      <xdr:rowOff>121886</xdr:rowOff>
    </xdr:to>
    <xdr:cxnSp macro="">
      <xdr:nvCxnSpPr>
        <xdr:cNvPr id="132" name="直線コネクタ 131"/>
        <xdr:cNvCxnSpPr/>
      </xdr:nvCxnSpPr>
      <xdr:spPr>
        <a:xfrm flipV="1">
          <a:off x="1130300" y="988741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161334</xdr:rowOff>
    </xdr:from>
    <xdr:to>
      <xdr:col>24</xdr:col>
      <xdr:colOff>114300</xdr:colOff>
      <xdr:row>57</xdr:row>
      <xdr:rowOff>91484</xdr:rowOff>
    </xdr:to>
    <xdr:sp macro="" textlink="">
      <xdr:nvSpPr>
        <xdr:cNvPr id="142" name="楕円 141"/>
        <xdr:cNvSpPr/>
      </xdr:nvSpPr>
      <xdr:spPr>
        <a:xfrm>
          <a:off x="4584700" y="9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139761</xdr:rowOff>
    </xdr:from>
    <xdr:ext cx="534377" cy="259045"/>
    <xdr:sp macro="" textlink="">
      <xdr:nvSpPr>
        <xdr:cNvPr id="143" name="物件費該当値テキスト"/>
        <xdr:cNvSpPr txBox="1"/>
      </xdr:nvSpPr>
      <xdr:spPr>
        <a:xfrm>
          <a:off x="4686300" y="97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82352</xdr:rowOff>
    </xdr:from>
    <xdr:to>
      <xdr:col>20</xdr:col>
      <xdr:colOff>38100</xdr:colOff>
      <xdr:row>58</xdr:row>
      <xdr:rowOff>12502</xdr:rowOff>
    </xdr:to>
    <xdr:sp macro="" textlink="">
      <xdr:nvSpPr>
        <xdr:cNvPr id="144" name="楕円 143"/>
        <xdr:cNvSpPr/>
      </xdr:nvSpPr>
      <xdr:spPr>
        <a:xfrm>
          <a:off x="3746500" y="98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3629</xdr:rowOff>
    </xdr:from>
    <xdr:ext cx="534377" cy="259045"/>
    <xdr:sp macro="" textlink="">
      <xdr:nvSpPr>
        <xdr:cNvPr id="145" name="テキスト ボックス 144"/>
        <xdr:cNvSpPr txBox="1"/>
      </xdr:nvSpPr>
      <xdr:spPr>
        <a:xfrm>
          <a:off x="3530111" y="99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152451</xdr:rowOff>
    </xdr:from>
    <xdr:to>
      <xdr:col>15</xdr:col>
      <xdr:colOff>101600</xdr:colOff>
      <xdr:row>57</xdr:row>
      <xdr:rowOff>82601</xdr:rowOff>
    </xdr:to>
    <xdr:sp macro="" textlink="">
      <xdr:nvSpPr>
        <xdr:cNvPr id="146" name="楕円 145"/>
        <xdr:cNvSpPr/>
      </xdr:nvSpPr>
      <xdr:spPr>
        <a:xfrm>
          <a:off x="28575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73728</xdr:rowOff>
    </xdr:from>
    <xdr:ext cx="534377" cy="259045"/>
    <xdr:sp macro="" textlink="">
      <xdr:nvSpPr>
        <xdr:cNvPr id="147" name="テキスト ボックス 146"/>
        <xdr:cNvSpPr txBox="1"/>
      </xdr:nvSpPr>
      <xdr:spPr>
        <a:xfrm>
          <a:off x="2641111" y="98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63967</xdr:rowOff>
    </xdr:from>
    <xdr:to>
      <xdr:col>10</xdr:col>
      <xdr:colOff>165100</xdr:colOff>
      <xdr:row>57</xdr:row>
      <xdr:rowOff>165567</xdr:rowOff>
    </xdr:to>
    <xdr:sp macro="" textlink="">
      <xdr:nvSpPr>
        <xdr:cNvPr id="148" name="楕円 147"/>
        <xdr:cNvSpPr/>
      </xdr:nvSpPr>
      <xdr:spPr>
        <a:xfrm>
          <a:off x="1968500" y="98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156694</xdr:rowOff>
    </xdr:from>
    <xdr:ext cx="534377" cy="259045"/>
    <xdr:sp macro="" textlink="">
      <xdr:nvSpPr>
        <xdr:cNvPr id="149" name="テキスト ボックス 148"/>
        <xdr:cNvSpPr txBox="1"/>
      </xdr:nvSpPr>
      <xdr:spPr>
        <a:xfrm>
          <a:off x="1752111" y="99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71086</xdr:rowOff>
    </xdr:from>
    <xdr:to>
      <xdr:col>6</xdr:col>
      <xdr:colOff>38100</xdr:colOff>
      <xdr:row>58</xdr:row>
      <xdr:rowOff>1236</xdr:rowOff>
    </xdr:to>
    <xdr:sp macro="" textlink="">
      <xdr:nvSpPr>
        <xdr:cNvPr id="150" name="楕円 149"/>
        <xdr:cNvSpPr/>
      </xdr:nvSpPr>
      <xdr:spPr>
        <a:xfrm>
          <a:off x="1079500" y="98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163813</xdr:rowOff>
    </xdr:from>
    <xdr:ext cx="534377" cy="259045"/>
    <xdr:sp macro="" textlink="">
      <xdr:nvSpPr>
        <xdr:cNvPr id="151" name="テキスト ボックス 150"/>
        <xdr:cNvSpPr txBox="1"/>
      </xdr:nvSpPr>
      <xdr:spPr>
        <a:xfrm>
          <a:off x="863111" y="99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170836</xdr:rowOff>
    </xdr:from>
    <xdr:to>
      <xdr:col>24</xdr:col>
      <xdr:colOff>63500</xdr:colOff>
      <xdr:row>78</xdr:row>
      <xdr:rowOff>17263</xdr:rowOff>
    </xdr:to>
    <xdr:cxnSp macro="">
      <xdr:nvCxnSpPr>
        <xdr:cNvPr id="178" name="直線コネクタ 177"/>
        <xdr:cNvCxnSpPr/>
      </xdr:nvCxnSpPr>
      <xdr:spPr>
        <a:xfrm flipV="1">
          <a:off x="3797300" y="13372486"/>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168047</xdr:rowOff>
    </xdr:from>
    <xdr:to>
      <xdr:col>19</xdr:col>
      <xdr:colOff>177800</xdr:colOff>
      <xdr:row>78</xdr:row>
      <xdr:rowOff>17263</xdr:rowOff>
    </xdr:to>
    <xdr:cxnSp macro="">
      <xdr:nvCxnSpPr>
        <xdr:cNvPr id="181" name="直線コネクタ 180"/>
        <xdr:cNvCxnSpPr/>
      </xdr:nvCxnSpPr>
      <xdr:spPr>
        <a:xfrm>
          <a:off x="2908300" y="13369697"/>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163063</xdr:rowOff>
    </xdr:from>
    <xdr:to>
      <xdr:col>15</xdr:col>
      <xdr:colOff>50800</xdr:colOff>
      <xdr:row>77</xdr:row>
      <xdr:rowOff>168047</xdr:rowOff>
    </xdr:to>
    <xdr:cxnSp macro="">
      <xdr:nvCxnSpPr>
        <xdr:cNvPr id="184" name="直線コネクタ 183"/>
        <xdr:cNvCxnSpPr/>
      </xdr:nvCxnSpPr>
      <xdr:spPr>
        <a:xfrm>
          <a:off x="2019300" y="1336471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163063</xdr:rowOff>
    </xdr:from>
    <xdr:to>
      <xdr:col>10</xdr:col>
      <xdr:colOff>114300</xdr:colOff>
      <xdr:row>78</xdr:row>
      <xdr:rowOff>21239</xdr:rowOff>
    </xdr:to>
    <xdr:cxnSp macro="">
      <xdr:nvCxnSpPr>
        <xdr:cNvPr id="187" name="直線コネクタ 186"/>
        <xdr:cNvCxnSpPr/>
      </xdr:nvCxnSpPr>
      <xdr:spPr>
        <a:xfrm flipV="1">
          <a:off x="1130300" y="1336471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120036</xdr:rowOff>
    </xdr:from>
    <xdr:to>
      <xdr:col>24</xdr:col>
      <xdr:colOff>114300</xdr:colOff>
      <xdr:row>78</xdr:row>
      <xdr:rowOff>50186</xdr:rowOff>
    </xdr:to>
    <xdr:sp macro="" textlink="">
      <xdr:nvSpPr>
        <xdr:cNvPr id="197" name="楕円 196"/>
        <xdr:cNvSpPr/>
      </xdr:nvSpPr>
      <xdr:spPr>
        <a:xfrm>
          <a:off x="4584700" y="133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34963</xdr:rowOff>
    </xdr:from>
    <xdr:ext cx="469744" cy="259045"/>
    <xdr:sp macro="" textlink="">
      <xdr:nvSpPr>
        <xdr:cNvPr id="198" name="維持補修費該当値テキスト"/>
        <xdr:cNvSpPr txBox="1"/>
      </xdr:nvSpPr>
      <xdr:spPr>
        <a:xfrm>
          <a:off x="4686300" y="1323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137913</xdr:rowOff>
    </xdr:from>
    <xdr:to>
      <xdr:col>20</xdr:col>
      <xdr:colOff>38100</xdr:colOff>
      <xdr:row>78</xdr:row>
      <xdr:rowOff>68063</xdr:rowOff>
    </xdr:to>
    <xdr:sp macro="" textlink="">
      <xdr:nvSpPr>
        <xdr:cNvPr id="199" name="楕円 198"/>
        <xdr:cNvSpPr/>
      </xdr:nvSpPr>
      <xdr:spPr>
        <a:xfrm>
          <a:off x="3746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59190</xdr:rowOff>
    </xdr:from>
    <xdr:ext cx="469744" cy="259045"/>
    <xdr:sp macro="" textlink="">
      <xdr:nvSpPr>
        <xdr:cNvPr id="200" name="テキスト ボックス 199"/>
        <xdr:cNvSpPr txBox="1"/>
      </xdr:nvSpPr>
      <xdr:spPr>
        <a:xfrm>
          <a:off x="3562428" y="13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117247</xdr:rowOff>
    </xdr:from>
    <xdr:to>
      <xdr:col>15</xdr:col>
      <xdr:colOff>101600</xdr:colOff>
      <xdr:row>78</xdr:row>
      <xdr:rowOff>47397</xdr:rowOff>
    </xdr:to>
    <xdr:sp macro="" textlink="">
      <xdr:nvSpPr>
        <xdr:cNvPr id="201" name="楕円 200"/>
        <xdr:cNvSpPr/>
      </xdr:nvSpPr>
      <xdr:spPr>
        <a:xfrm>
          <a:off x="2857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38524</xdr:rowOff>
    </xdr:from>
    <xdr:ext cx="469744" cy="259045"/>
    <xdr:sp macro="" textlink="">
      <xdr:nvSpPr>
        <xdr:cNvPr id="202" name="テキスト ボックス 201"/>
        <xdr:cNvSpPr txBox="1"/>
      </xdr:nvSpPr>
      <xdr:spPr>
        <a:xfrm>
          <a:off x="2673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112263</xdr:rowOff>
    </xdr:from>
    <xdr:to>
      <xdr:col>10</xdr:col>
      <xdr:colOff>165100</xdr:colOff>
      <xdr:row>78</xdr:row>
      <xdr:rowOff>42413</xdr:rowOff>
    </xdr:to>
    <xdr:sp macro="" textlink="">
      <xdr:nvSpPr>
        <xdr:cNvPr id="203" name="楕円 202"/>
        <xdr:cNvSpPr/>
      </xdr:nvSpPr>
      <xdr:spPr>
        <a:xfrm>
          <a:off x="19685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33540</xdr:rowOff>
    </xdr:from>
    <xdr:ext cx="469744" cy="259045"/>
    <xdr:sp macro="" textlink="">
      <xdr:nvSpPr>
        <xdr:cNvPr id="204" name="テキスト ボックス 203"/>
        <xdr:cNvSpPr txBox="1"/>
      </xdr:nvSpPr>
      <xdr:spPr>
        <a:xfrm>
          <a:off x="1784428" y="1340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141889</xdr:rowOff>
    </xdr:from>
    <xdr:to>
      <xdr:col>6</xdr:col>
      <xdr:colOff>38100</xdr:colOff>
      <xdr:row>78</xdr:row>
      <xdr:rowOff>72039</xdr:rowOff>
    </xdr:to>
    <xdr:sp macro="" textlink="">
      <xdr:nvSpPr>
        <xdr:cNvPr id="205" name="楕円 204"/>
        <xdr:cNvSpPr/>
      </xdr:nvSpPr>
      <xdr:spPr>
        <a:xfrm>
          <a:off x="1079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63166</xdr:rowOff>
    </xdr:from>
    <xdr:ext cx="469744" cy="259045"/>
    <xdr:sp macro="" textlink="">
      <xdr:nvSpPr>
        <xdr:cNvPr id="206" name="テキスト ボックス 205"/>
        <xdr:cNvSpPr txBox="1"/>
      </xdr:nvSpPr>
      <xdr:spPr>
        <a:xfrm>
          <a:off x="895428" y="134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158311</xdr:rowOff>
    </xdr:from>
    <xdr:to>
      <xdr:col>24</xdr:col>
      <xdr:colOff>63500</xdr:colOff>
      <xdr:row>97</xdr:row>
      <xdr:rowOff>74873</xdr:rowOff>
    </xdr:to>
    <xdr:cxnSp macro="">
      <xdr:nvCxnSpPr>
        <xdr:cNvPr id="236" name="直線コネクタ 235"/>
        <xdr:cNvCxnSpPr/>
      </xdr:nvCxnSpPr>
      <xdr:spPr>
        <a:xfrm flipV="1">
          <a:off x="3797300" y="16274611"/>
          <a:ext cx="838200" cy="4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55823</xdr:rowOff>
    </xdr:from>
    <xdr:to>
      <xdr:col>19</xdr:col>
      <xdr:colOff>177800</xdr:colOff>
      <xdr:row>97</xdr:row>
      <xdr:rowOff>74873</xdr:rowOff>
    </xdr:to>
    <xdr:cxnSp macro="">
      <xdr:nvCxnSpPr>
        <xdr:cNvPr id="239" name="直線コネクタ 238"/>
        <xdr:cNvCxnSpPr/>
      </xdr:nvCxnSpPr>
      <xdr:spPr>
        <a:xfrm>
          <a:off x="2908300" y="166864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55823</xdr:rowOff>
    </xdr:from>
    <xdr:to>
      <xdr:col>15</xdr:col>
      <xdr:colOff>50800</xdr:colOff>
      <xdr:row>97</xdr:row>
      <xdr:rowOff>101657</xdr:rowOff>
    </xdr:to>
    <xdr:cxnSp macro="">
      <xdr:nvCxnSpPr>
        <xdr:cNvPr id="242" name="直線コネクタ 241"/>
        <xdr:cNvCxnSpPr/>
      </xdr:nvCxnSpPr>
      <xdr:spPr>
        <a:xfrm flipV="1">
          <a:off x="2019300" y="166864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101657</xdr:rowOff>
    </xdr:from>
    <xdr:to>
      <xdr:col>10</xdr:col>
      <xdr:colOff>114300</xdr:colOff>
      <xdr:row>97</xdr:row>
      <xdr:rowOff>119087</xdr:rowOff>
    </xdr:to>
    <xdr:cxnSp macro="">
      <xdr:nvCxnSpPr>
        <xdr:cNvPr id="245" name="直線コネクタ 244"/>
        <xdr:cNvCxnSpPr/>
      </xdr:nvCxnSpPr>
      <xdr:spPr>
        <a:xfrm flipV="1">
          <a:off x="1130300" y="1673230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107511</xdr:rowOff>
    </xdr:from>
    <xdr:to>
      <xdr:col>24</xdr:col>
      <xdr:colOff>114300</xdr:colOff>
      <xdr:row>95</xdr:row>
      <xdr:rowOff>37661</xdr:rowOff>
    </xdr:to>
    <xdr:sp macro="" textlink="">
      <xdr:nvSpPr>
        <xdr:cNvPr id="255" name="楕円 254"/>
        <xdr:cNvSpPr/>
      </xdr:nvSpPr>
      <xdr:spPr>
        <a:xfrm>
          <a:off x="4584700" y="162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130388</xdr:rowOff>
    </xdr:from>
    <xdr:ext cx="534377" cy="259045"/>
    <xdr:sp macro="" textlink="">
      <xdr:nvSpPr>
        <xdr:cNvPr id="256" name="扶助費該当値テキスト"/>
        <xdr:cNvSpPr txBox="1"/>
      </xdr:nvSpPr>
      <xdr:spPr>
        <a:xfrm>
          <a:off x="4686300" y="160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24073</xdr:rowOff>
    </xdr:from>
    <xdr:to>
      <xdr:col>20</xdr:col>
      <xdr:colOff>38100</xdr:colOff>
      <xdr:row>97</xdr:row>
      <xdr:rowOff>125673</xdr:rowOff>
    </xdr:to>
    <xdr:sp macro="" textlink="">
      <xdr:nvSpPr>
        <xdr:cNvPr id="257" name="楕円 256"/>
        <xdr:cNvSpPr/>
      </xdr:nvSpPr>
      <xdr:spPr>
        <a:xfrm>
          <a:off x="3746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142200</xdr:rowOff>
    </xdr:from>
    <xdr:ext cx="534377" cy="259045"/>
    <xdr:sp macro="" textlink="">
      <xdr:nvSpPr>
        <xdr:cNvPr id="258" name="テキスト ボックス 257"/>
        <xdr:cNvSpPr txBox="1"/>
      </xdr:nvSpPr>
      <xdr:spPr>
        <a:xfrm>
          <a:off x="3530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5023</xdr:rowOff>
    </xdr:from>
    <xdr:to>
      <xdr:col>15</xdr:col>
      <xdr:colOff>101600</xdr:colOff>
      <xdr:row>97</xdr:row>
      <xdr:rowOff>106623</xdr:rowOff>
    </xdr:to>
    <xdr:sp macro="" textlink="">
      <xdr:nvSpPr>
        <xdr:cNvPr id="259" name="楕円 258"/>
        <xdr:cNvSpPr/>
      </xdr:nvSpPr>
      <xdr:spPr>
        <a:xfrm>
          <a:off x="2857500" y="166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123150</xdr:rowOff>
    </xdr:from>
    <xdr:ext cx="534377" cy="259045"/>
    <xdr:sp macro="" textlink="">
      <xdr:nvSpPr>
        <xdr:cNvPr id="260" name="テキスト ボックス 259"/>
        <xdr:cNvSpPr txBox="1"/>
      </xdr:nvSpPr>
      <xdr:spPr>
        <a:xfrm>
          <a:off x="2641111" y="16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50857</xdr:rowOff>
    </xdr:from>
    <xdr:to>
      <xdr:col>10</xdr:col>
      <xdr:colOff>165100</xdr:colOff>
      <xdr:row>97</xdr:row>
      <xdr:rowOff>152457</xdr:rowOff>
    </xdr:to>
    <xdr:sp macro="" textlink="">
      <xdr:nvSpPr>
        <xdr:cNvPr id="261" name="楕円 260"/>
        <xdr:cNvSpPr/>
      </xdr:nvSpPr>
      <xdr:spPr>
        <a:xfrm>
          <a:off x="1968500" y="166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168984</xdr:rowOff>
    </xdr:from>
    <xdr:ext cx="534377" cy="259045"/>
    <xdr:sp macro="" textlink="">
      <xdr:nvSpPr>
        <xdr:cNvPr id="262" name="テキスト ボックス 261"/>
        <xdr:cNvSpPr txBox="1"/>
      </xdr:nvSpPr>
      <xdr:spPr>
        <a:xfrm>
          <a:off x="1752111" y="164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68287</xdr:rowOff>
    </xdr:from>
    <xdr:to>
      <xdr:col>6</xdr:col>
      <xdr:colOff>38100</xdr:colOff>
      <xdr:row>97</xdr:row>
      <xdr:rowOff>169887</xdr:rowOff>
    </xdr:to>
    <xdr:sp macro="" textlink="">
      <xdr:nvSpPr>
        <xdr:cNvPr id="263" name="楕円 262"/>
        <xdr:cNvSpPr/>
      </xdr:nvSpPr>
      <xdr:spPr>
        <a:xfrm>
          <a:off x="10795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14964</xdr:rowOff>
    </xdr:from>
    <xdr:ext cx="534377" cy="259045"/>
    <xdr:sp macro="" textlink="">
      <xdr:nvSpPr>
        <xdr:cNvPr id="264" name="テキスト ボックス 263"/>
        <xdr:cNvSpPr txBox="1"/>
      </xdr:nvSpPr>
      <xdr:spPr>
        <a:xfrm>
          <a:off x="863111" y="164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154505</xdr:rowOff>
    </xdr:from>
    <xdr:to>
      <xdr:col>55</xdr:col>
      <xdr:colOff>0</xdr:colOff>
      <xdr:row>37</xdr:row>
      <xdr:rowOff>31376</xdr:rowOff>
    </xdr:to>
    <xdr:cxnSp macro="">
      <xdr:nvCxnSpPr>
        <xdr:cNvPr id="296" name="直線コネクタ 295"/>
        <xdr:cNvCxnSpPr/>
      </xdr:nvCxnSpPr>
      <xdr:spPr>
        <a:xfrm>
          <a:off x="9639300" y="5298005"/>
          <a:ext cx="838200" cy="10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7"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154505</xdr:rowOff>
    </xdr:from>
    <xdr:to>
      <xdr:col>50</xdr:col>
      <xdr:colOff>114300</xdr:colOff>
      <xdr:row>38</xdr:row>
      <xdr:rowOff>45495</xdr:rowOff>
    </xdr:to>
    <xdr:cxnSp macro="">
      <xdr:nvCxnSpPr>
        <xdr:cNvPr id="299" name="直線コネクタ 298"/>
        <xdr:cNvCxnSpPr/>
      </xdr:nvCxnSpPr>
      <xdr:spPr>
        <a:xfrm flipV="1">
          <a:off x="8750300" y="5298005"/>
          <a:ext cx="889000" cy="12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19152</xdr:rowOff>
    </xdr:from>
    <xdr:to>
      <xdr:col>45</xdr:col>
      <xdr:colOff>177800</xdr:colOff>
      <xdr:row>38</xdr:row>
      <xdr:rowOff>45495</xdr:rowOff>
    </xdr:to>
    <xdr:cxnSp macro="">
      <xdr:nvCxnSpPr>
        <xdr:cNvPr id="302" name="直線コネクタ 301"/>
        <xdr:cNvCxnSpPr/>
      </xdr:nvCxnSpPr>
      <xdr:spPr>
        <a:xfrm>
          <a:off x="7861300" y="653425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19152</xdr:rowOff>
    </xdr:from>
    <xdr:to>
      <xdr:col>41</xdr:col>
      <xdr:colOff>50800</xdr:colOff>
      <xdr:row>38</xdr:row>
      <xdr:rowOff>56783</xdr:rowOff>
    </xdr:to>
    <xdr:cxnSp macro="">
      <xdr:nvCxnSpPr>
        <xdr:cNvPr id="305" name="直線コネクタ 304"/>
        <xdr:cNvCxnSpPr/>
      </xdr:nvCxnSpPr>
      <xdr:spPr>
        <a:xfrm flipV="1">
          <a:off x="6972300" y="6534252"/>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152026</xdr:rowOff>
    </xdr:from>
    <xdr:to>
      <xdr:col>55</xdr:col>
      <xdr:colOff>50800</xdr:colOff>
      <xdr:row>37</xdr:row>
      <xdr:rowOff>82176</xdr:rowOff>
    </xdr:to>
    <xdr:sp macro="" textlink="">
      <xdr:nvSpPr>
        <xdr:cNvPr id="315" name="楕円 314"/>
        <xdr:cNvSpPr/>
      </xdr:nvSpPr>
      <xdr:spPr>
        <a:xfrm>
          <a:off x="10426700" y="63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3453</xdr:rowOff>
    </xdr:from>
    <xdr:ext cx="534377" cy="259045"/>
    <xdr:sp macro="" textlink="">
      <xdr:nvSpPr>
        <xdr:cNvPr id="316" name="補助費等該当値テキスト"/>
        <xdr:cNvSpPr txBox="1"/>
      </xdr:nvSpPr>
      <xdr:spPr>
        <a:xfrm>
          <a:off x="10528300" y="61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103705</xdr:rowOff>
    </xdr:from>
    <xdr:to>
      <xdr:col>50</xdr:col>
      <xdr:colOff>165100</xdr:colOff>
      <xdr:row>31</xdr:row>
      <xdr:rowOff>33855</xdr:rowOff>
    </xdr:to>
    <xdr:sp macro="" textlink="">
      <xdr:nvSpPr>
        <xdr:cNvPr id="317" name="楕円 316"/>
        <xdr:cNvSpPr/>
      </xdr:nvSpPr>
      <xdr:spPr>
        <a:xfrm>
          <a:off x="9588500" y="52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50382</xdr:rowOff>
    </xdr:from>
    <xdr:ext cx="599010" cy="259045"/>
    <xdr:sp macro="" textlink="">
      <xdr:nvSpPr>
        <xdr:cNvPr id="318" name="テキスト ボックス 317"/>
        <xdr:cNvSpPr txBox="1"/>
      </xdr:nvSpPr>
      <xdr:spPr>
        <a:xfrm>
          <a:off x="9339795" y="502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166145</xdr:rowOff>
    </xdr:from>
    <xdr:to>
      <xdr:col>46</xdr:col>
      <xdr:colOff>38100</xdr:colOff>
      <xdr:row>38</xdr:row>
      <xdr:rowOff>96295</xdr:rowOff>
    </xdr:to>
    <xdr:sp macro="" textlink="">
      <xdr:nvSpPr>
        <xdr:cNvPr id="319" name="楕円 318"/>
        <xdr:cNvSpPr/>
      </xdr:nvSpPr>
      <xdr:spPr>
        <a:xfrm>
          <a:off x="8699500" y="65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87422</xdr:rowOff>
    </xdr:from>
    <xdr:ext cx="534377" cy="259045"/>
    <xdr:sp macro="" textlink="">
      <xdr:nvSpPr>
        <xdr:cNvPr id="320" name="テキスト ボックス 319"/>
        <xdr:cNvSpPr txBox="1"/>
      </xdr:nvSpPr>
      <xdr:spPr>
        <a:xfrm>
          <a:off x="8483111" y="66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139802</xdr:rowOff>
    </xdr:from>
    <xdr:to>
      <xdr:col>41</xdr:col>
      <xdr:colOff>101600</xdr:colOff>
      <xdr:row>38</xdr:row>
      <xdr:rowOff>69952</xdr:rowOff>
    </xdr:to>
    <xdr:sp macro="" textlink="">
      <xdr:nvSpPr>
        <xdr:cNvPr id="321" name="楕円 320"/>
        <xdr:cNvSpPr/>
      </xdr:nvSpPr>
      <xdr:spPr>
        <a:xfrm>
          <a:off x="7810500" y="64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61079</xdr:rowOff>
    </xdr:from>
    <xdr:ext cx="534377" cy="259045"/>
    <xdr:sp macro="" textlink="">
      <xdr:nvSpPr>
        <xdr:cNvPr id="322" name="テキスト ボックス 321"/>
        <xdr:cNvSpPr txBox="1"/>
      </xdr:nvSpPr>
      <xdr:spPr>
        <a:xfrm>
          <a:off x="7594111" y="65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xdr:rowOff>
    </xdr:from>
    <xdr:to>
      <xdr:col>36</xdr:col>
      <xdr:colOff>165100</xdr:colOff>
      <xdr:row>38</xdr:row>
      <xdr:rowOff>107583</xdr:rowOff>
    </xdr:to>
    <xdr:sp macro="" textlink="">
      <xdr:nvSpPr>
        <xdr:cNvPr id="323" name="楕円 322"/>
        <xdr:cNvSpPr/>
      </xdr:nvSpPr>
      <xdr:spPr>
        <a:xfrm>
          <a:off x="6921500" y="65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98710</xdr:rowOff>
    </xdr:from>
    <xdr:ext cx="534377" cy="259045"/>
    <xdr:sp macro="" textlink="">
      <xdr:nvSpPr>
        <xdr:cNvPr id="324" name="テキスト ボックス 323"/>
        <xdr:cNvSpPr txBox="1"/>
      </xdr:nvSpPr>
      <xdr:spPr>
        <a:xfrm>
          <a:off x="6705111" y="66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168656</xdr:rowOff>
    </xdr:from>
    <xdr:to>
      <xdr:col>55</xdr:col>
      <xdr:colOff>0</xdr:colOff>
      <xdr:row>57</xdr:row>
      <xdr:rowOff>32182</xdr:rowOff>
    </xdr:to>
    <xdr:cxnSp macro="">
      <xdr:nvCxnSpPr>
        <xdr:cNvPr id="353" name="直線コネクタ 352"/>
        <xdr:cNvCxnSpPr/>
      </xdr:nvCxnSpPr>
      <xdr:spPr>
        <a:xfrm>
          <a:off x="9639300" y="9769856"/>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112352</xdr:rowOff>
    </xdr:from>
    <xdr:to>
      <xdr:col>50</xdr:col>
      <xdr:colOff>114300</xdr:colOff>
      <xdr:row>56</xdr:row>
      <xdr:rowOff>168656</xdr:rowOff>
    </xdr:to>
    <xdr:cxnSp macro="">
      <xdr:nvCxnSpPr>
        <xdr:cNvPr id="356" name="直線コネクタ 355"/>
        <xdr:cNvCxnSpPr/>
      </xdr:nvCxnSpPr>
      <xdr:spPr>
        <a:xfrm>
          <a:off x="8750300" y="971355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112352</xdr:rowOff>
    </xdr:from>
    <xdr:to>
      <xdr:col>45</xdr:col>
      <xdr:colOff>177800</xdr:colOff>
      <xdr:row>56</xdr:row>
      <xdr:rowOff>124026</xdr:rowOff>
    </xdr:to>
    <xdr:cxnSp macro="">
      <xdr:nvCxnSpPr>
        <xdr:cNvPr id="359" name="直線コネクタ 358"/>
        <xdr:cNvCxnSpPr/>
      </xdr:nvCxnSpPr>
      <xdr:spPr>
        <a:xfrm flipV="1">
          <a:off x="7861300" y="9713552"/>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107124</xdr:rowOff>
    </xdr:from>
    <xdr:to>
      <xdr:col>41</xdr:col>
      <xdr:colOff>50800</xdr:colOff>
      <xdr:row>56</xdr:row>
      <xdr:rowOff>124026</xdr:rowOff>
    </xdr:to>
    <xdr:cxnSp macro="">
      <xdr:nvCxnSpPr>
        <xdr:cNvPr id="362" name="直線コネクタ 361"/>
        <xdr:cNvCxnSpPr/>
      </xdr:nvCxnSpPr>
      <xdr:spPr>
        <a:xfrm>
          <a:off x="6972300" y="9708324"/>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152832</xdr:rowOff>
    </xdr:from>
    <xdr:to>
      <xdr:col>55</xdr:col>
      <xdr:colOff>50800</xdr:colOff>
      <xdr:row>57</xdr:row>
      <xdr:rowOff>82982</xdr:rowOff>
    </xdr:to>
    <xdr:sp macro="" textlink="">
      <xdr:nvSpPr>
        <xdr:cNvPr id="372" name="楕円 371"/>
        <xdr:cNvSpPr/>
      </xdr:nvSpPr>
      <xdr:spPr>
        <a:xfrm>
          <a:off x="10426700" y="97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131259</xdr:rowOff>
    </xdr:from>
    <xdr:ext cx="534377" cy="259045"/>
    <xdr:sp macro="" textlink="">
      <xdr:nvSpPr>
        <xdr:cNvPr id="373" name="普通建設事業費該当値テキスト"/>
        <xdr:cNvSpPr txBox="1"/>
      </xdr:nvSpPr>
      <xdr:spPr>
        <a:xfrm>
          <a:off x="10528300" y="97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117856</xdr:rowOff>
    </xdr:from>
    <xdr:to>
      <xdr:col>50</xdr:col>
      <xdr:colOff>165100</xdr:colOff>
      <xdr:row>57</xdr:row>
      <xdr:rowOff>48006</xdr:rowOff>
    </xdr:to>
    <xdr:sp macro="" textlink="">
      <xdr:nvSpPr>
        <xdr:cNvPr id="374" name="楕円 373"/>
        <xdr:cNvSpPr/>
      </xdr:nvSpPr>
      <xdr:spPr>
        <a:xfrm>
          <a:off x="9588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39133</xdr:rowOff>
    </xdr:from>
    <xdr:ext cx="534377" cy="259045"/>
    <xdr:sp macro="" textlink="">
      <xdr:nvSpPr>
        <xdr:cNvPr id="375" name="テキスト ボックス 374"/>
        <xdr:cNvSpPr txBox="1"/>
      </xdr:nvSpPr>
      <xdr:spPr>
        <a:xfrm>
          <a:off x="9372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61552</xdr:rowOff>
    </xdr:from>
    <xdr:to>
      <xdr:col>46</xdr:col>
      <xdr:colOff>38100</xdr:colOff>
      <xdr:row>56</xdr:row>
      <xdr:rowOff>163152</xdr:rowOff>
    </xdr:to>
    <xdr:sp macro="" textlink="">
      <xdr:nvSpPr>
        <xdr:cNvPr id="376" name="楕円 375"/>
        <xdr:cNvSpPr/>
      </xdr:nvSpPr>
      <xdr:spPr>
        <a:xfrm>
          <a:off x="8699500" y="96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154279</xdr:rowOff>
    </xdr:from>
    <xdr:ext cx="534377" cy="259045"/>
    <xdr:sp macro="" textlink="">
      <xdr:nvSpPr>
        <xdr:cNvPr id="377" name="テキスト ボックス 376"/>
        <xdr:cNvSpPr txBox="1"/>
      </xdr:nvSpPr>
      <xdr:spPr>
        <a:xfrm>
          <a:off x="8483111" y="9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73226</xdr:rowOff>
    </xdr:from>
    <xdr:to>
      <xdr:col>41</xdr:col>
      <xdr:colOff>101600</xdr:colOff>
      <xdr:row>57</xdr:row>
      <xdr:rowOff>3376</xdr:rowOff>
    </xdr:to>
    <xdr:sp macro="" textlink="">
      <xdr:nvSpPr>
        <xdr:cNvPr id="378" name="楕円 377"/>
        <xdr:cNvSpPr/>
      </xdr:nvSpPr>
      <xdr:spPr>
        <a:xfrm>
          <a:off x="7810500" y="96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19903</xdr:rowOff>
    </xdr:from>
    <xdr:ext cx="534377" cy="259045"/>
    <xdr:sp macro="" textlink="">
      <xdr:nvSpPr>
        <xdr:cNvPr id="379" name="テキスト ボックス 378"/>
        <xdr:cNvSpPr txBox="1"/>
      </xdr:nvSpPr>
      <xdr:spPr>
        <a:xfrm>
          <a:off x="7594111" y="94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56324</xdr:rowOff>
    </xdr:from>
    <xdr:to>
      <xdr:col>36</xdr:col>
      <xdr:colOff>165100</xdr:colOff>
      <xdr:row>56</xdr:row>
      <xdr:rowOff>157924</xdr:rowOff>
    </xdr:to>
    <xdr:sp macro="" textlink="">
      <xdr:nvSpPr>
        <xdr:cNvPr id="380" name="楕円 379"/>
        <xdr:cNvSpPr/>
      </xdr:nvSpPr>
      <xdr:spPr>
        <a:xfrm>
          <a:off x="6921500" y="9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3001</xdr:rowOff>
    </xdr:from>
    <xdr:ext cx="534377" cy="259045"/>
    <xdr:sp macro="" textlink="">
      <xdr:nvSpPr>
        <xdr:cNvPr id="381" name="テキスト ボックス 380"/>
        <xdr:cNvSpPr txBox="1"/>
      </xdr:nvSpPr>
      <xdr:spPr>
        <a:xfrm>
          <a:off x="6705111" y="9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62185</xdr:rowOff>
    </xdr:from>
    <xdr:to>
      <xdr:col>55</xdr:col>
      <xdr:colOff>0</xdr:colOff>
      <xdr:row>77</xdr:row>
      <xdr:rowOff>162331</xdr:rowOff>
    </xdr:to>
    <xdr:cxnSp macro="">
      <xdr:nvCxnSpPr>
        <xdr:cNvPr id="410" name="直線コネクタ 409"/>
        <xdr:cNvCxnSpPr/>
      </xdr:nvCxnSpPr>
      <xdr:spPr>
        <a:xfrm>
          <a:off x="9639300" y="13263835"/>
          <a:ext cx="8382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62185</xdr:rowOff>
    </xdr:from>
    <xdr:to>
      <xdr:col>50</xdr:col>
      <xdr:colOff>114300</xdr:colOff>
      <xdr:row>77</xdr:row>
      <xdr:rowOff>145510</xdr:rowOff>
    </xdr:to>
    <xdr:cxnSp macro="">
      <xdr:nvCxnSpPr>
        <xdr:cNvPr id="413" name="直線コネクタ 412"/>
        <xdr:cNvCxnSpPr/>
      </xdr:nvCxnSpPr>
      <xdr:spPr>
        <a:xfrm flipV="1">
          <a:off x="8750300" y="13263835"/>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3741</xdr:rowOff>
    </xdr:from>
    <xdr:to>
      <xdr:col>45</xdr:col>
      <xdr:colOff>177800</xdr:colOff>
      <xdr:row>77</xdr:row>
      <xdr:rowOff>145510</xdr:rowOff>
    </xdr:to>
    <xdr:cxnSp macro="">
      <xdr:nvCxnSpPr>
        <xdr:cNvPr id="416" name="直線コネクタ 415"/>
        <xdr:cNvCxnSpPr/>
      </xdr:nvCxnSpPr>
      <xdr:spPr>
        <a:xfrm>
          <a:off x="7861300" y="13033941"/>
          <a:ext cx="889000" cy="3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3741</xdr:rowOff>
    </xdr:from>
    <xdr:to>
      <xdr:col>41</xdr:col>
      <xdr:colOff>50800</xdr:colOff>
      <xdr:row>76</xdr:row>
      <xdr:rowOff>33325</xdr:rowOff>
    </xdr:to>
    <xdr:cxnSp macro="">
      <xdr:nvCxnSpPr>
        <xdr:cNvPr id="419" name="直線コネクタ 418"/>
        <xdr:cNvCxnSpPr/>
      </xdr:nvCxnSpPr>
      <xdr:spPr>
        <a:xfrm flipV="1">
          <a:off x="6972300" y="13033941"/>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111531</xdr:rowOff>
    </xdr:from>
    <xdr:to>
      <xdr:col>55</xdr:col>
      <xdr:colOff>50800</xdr:colOff>
      <xdr:row>78</xdr:row>
      <xdr:rowOff>41681</xdr:rowOff>
    </xdr:to>
    <xdr:sp macro="" textlink="">
      <xdr:nvSpPr>
        <xdr:cNvPr id="429" name="楕円 428"/>
        <xdr:cNvSpPr/>
      </xdr:nvSpPr>
      <xdr:spPr>
        <a:xfrm>
          <a:off x="104267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89958</xdr:rowOff>
    </xdr:from>
    <xdr:ext cx="534377" cy="259045"/>
    <xdr:sp macro="" textlink="">
      <xdr:nvSpPr>
        <xdr:cNvPr id="430" name="普通建設事業費 （ うち新規整備　）該当値テキスト"/>
        <xdr:cNvSpPr txBox="1"/>
      </xdr:nvSpPr>
      <xdr:spPr>
        <a:xfrm>
          <a:off x="10528300"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xdr:rowOff>
    </xdr:from>
    <xdr:to>
      <xdr:col>50</xdr:col>
      <xdr:colOff>165100</xdr:colOff>
      <xdr:row>77</xdr:row>
      <xdr:rowOff>112985</xdr:rowOff>
    </xdr:to>
    <xdr:sp macro="" textlink="">
      <xdr:nvSpPr>
        <xdr:cNvPr id="431" name="楕円 430"/>
        <xdr:cNvSpPr/>
      </xdr:nvSpPr>
      <xdr:spPr>
        <a:xfrm>
          <a:off x="9588500" y="13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129512</xdr:rowOff>
    </xdr:from>
    <xdr:ext cx="534377" cy="259045"/>
    <xdr:sp macro="" textlink="">
      <xdr:nvSpPr>
        <xdr:cNvPr id="432" name="テキスト ボックス 431"/>
        <xdr:cNvSpPr txBox="1"/>
      </xdr:nvSpPr>
      <xdr:spPr>
        <a:xfrm>
          <a:off x="9372111" y="12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94710</xdr:rowOff>
    </xdr:from>
    <xdr:to>
      <xdr:col>46</xdr:col>
      <xdr:colOff>38100</xdr:colOff>
      <xdr:row>78</xdr:row>
      <xdr:rowOff>24860</xdr:rowOff>
    </xdr:to>
    <xdr:sp macro="" textlink="">
      <xdr:nvSpPr>
        <xdr:cNvPr id="433" name="楕円 432"/>
        <xdr:cNvSpPr/>
      </xdr:nvSpPr>
      <xdr:spPr>
        <a:xfrm>
          <a:off x="8699500" y="13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15987</xdr:rowOff>
    </xdr:from>
    <xdr:ext cx="534377" cy="259045"/>
    <xdr:sp macro="" textlink="">
      <xdr:nvSpPr>
        <xdr:cNvPr id="434" name="テキスト ボックス 433"/>
        <xdr:cNvSpPr txBox="1"/>
      </xdr:nvSpPr>
      <xdr:spPr>
        <a:xfrm>
          <a:off x="8483111" y="13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124390</xdr:rowOff>
    </xdr:from>
    <xdr:to>
      <xdr:col>41</xdr:col>
      <xdr:colOff>101600</xdr:colOff>
      <xdr:row>76</xdr:row>
      <xdr:rowOff>54539</xdr:rowOff>
    </xdr:to>
    <xdr:sp macro="" textlink="">
      <xdr:nvSpPr>
        <xdr:cNvPr id="435" name="楕円 434"/>
        <xdr:cNvSpPr/>
      </xdr:nvSpPr>
      <xdr:spPr>
        <a:xfrm>
          <a:off x="7810500" y="12983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71067</xdr:rowOff>
    </xdr:from>
    <xdr:ext cx="534377" cy="259045"/>
    <xdr:sp macro="" textlink="">
      <xdr:nvSpPr>
        <xdr:cNvPr id="436" name="テキスト ボックス 435"/>
        <xdr:cNvSpPr txBox="1"/>
      </xdr:nvSpPr>
      <xdr:spPr>
        <a:xfrm>
          <a:off x="7594111" y="127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153975</xdr:rowOff>
    </xdr:from>
    <xdr:to>
      <xdr:col>36</xdr:col>
      <xdr:colOff>165100</xdr:colOff>
      <xdr:row>76</xdr:row>
      <xdr:rowOff>84125</xdr:rowOff>
    </xdr:to>
    <xdr:sp macro="" textlink="">
      <xdr:nvSpPr>
        <xdr:cNvPr id="437" name="楕円 436"/>
        <xdr:cNvSpPr/>
      </xdr:nvSpPr>
      <xdr:spPr>
        <a:xfrm>
          <a:off x="6921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100652</xdr:rowOff>
    </xdr:from>
    <xdr:ext cx="534377" cy="259045"/>
    <xdr:sp macro="" textlink="">
      <xdr:nvSpPr>
        <xdr:cNvPr id="438" name="テキスト ボックス 437"/>
        <xdr:cNvSpPr txBox="1"/>
      </xdr:nvSpPr>
      <xdr:spPr>
        <a:xfrm>
          <a:off x="6705111" y="127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166534</xdr:rowOff>
    </xdr:from>
    <xdr:to>
      <xdr:col>55</xdr:col>
      <xdr:colOff>0</xdr:colOff>
      <xdr:row>97</xdr:row>
      <xdr:rowOff>168514</xdr:rowOff>
    </xdr:to>
    <xdr:cxnSp macro="">
      <xdr:nvCxnSpPr>
        <xdr:cNvPr id="469" name="直線コネクタ 468"/>
        <xdr:cNvCxnSpPr/>
      </xdr:nvCxnSpPr>
      <xdr:spPr>
        <a:xfrm flipV="1">
          <a:off x="9639300" y="16797184"/>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168514</xdr:rowOff>
    </xdr:from>
    <xdr:to>
      <xdr:col>50</xdr:col>
      <xdr:colOff>114300</xdr:colOff>
      <xdr:row>98</xdr:row>
      <xdr:rowOff>113258</xdr:rowOff>
    </xdr:to>
    <xdr:cxnSp macro="">
      <xdr:nvCxnSpPr>
        <xdr:cNvPr id="472" name="直線コネクタ 471"/>
        <xdr:cNvCxnSpPr/>
      </xdr:nvCxnSpPr>
      <xdr:spPr>
        <a:xfrm flipV="1">
          <a:off x="8750300" y="16799164"/>
          <a:ext cx="8890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96276</xdr:rowOff>
    </xdr:from>
    <xdr:to>
      <xdr:col>45</xdr:col>
      <xdr:colOff>177800</xdr:colOff>
      <xdr:row>98</xdr:row>
      <xdr:rowOff>113258</xdr:rowOff>
    </xdr:to>
    <xdr:cxnSp macro="">
      <xdr:nvCxnSpPr>
        <xdr:cNvPr id="475" name="直線コネクタ 474"/>
        <xdr:cNvCxnSpPr/>
      </xdr:nvCxnSpPr>
      <xdr:spPr>
        <a:xfrm>
          <a:off x="7861300" y="1689837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80025</xdr:rowOff>
    </xdr:from>
    <xdr:to>
      <xdr:col>41</xdr:col>
      <xdr:colOff>50800</xdr:colOff>
      <xdr:row>98</xdr:row>
      <xdr:rowOff>96276</xdr:rowOff>
    </xdr:to>
    <xdr:cxnSp macro="">
      <xdr:nvCxnSpPr>
        <xdr:cNvPr id="478" name="直線コネクタ 477"/>
        <xdr:cNvCxnSpPr/>
      </xdr:nvCxnSpPr>
      <xdr:spPr>
        <a:xfrm>
          <a:off x="6972300" y="16882125"/>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115734</xdr:rowOff>
    </xdr:from>
    <xdr:to>
      <xdr:col>55</xdr:col>
      <xdr:colOff>50800</xdr:colOff>
      <xdr:row>98</xdr:row>
      <xdr:rowOff>45884</xdr:rowOff>
    </xdr:to>
    <xdr:sp macro="" textlink="">
      <xdr:nvSpPr>
        <xdr:cNvPr id="488" name="楕円 487"/>
        <xdr:cNvSpPr/>
      </xdr:nvSpPr>
      <xdr:spPr>
        <a:xfrm>
          <a:off x="10426700" y="16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94161</xdr:rowOff>
    </xdr:from>
    <xdr:ext cx="534377" cy="259045"/>
    <xdr:sp macro="" textlink="">
      <xdr:nvSpPr>
        <xdr:cNvPr id="489" name="普通建設事業費 （ うち更新整備　）該当値テキスト"/>
        <xdr:cNvSpPr txBox="1"/>
      </xdr:nvSpPr>
      <xdr:spPr>
        <a:xfrm>
          <a:off x="10528300" y="167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117714</xdr:rowOff>
    </xdr:from>
    <xdr:to>
      <xdr:col>50</xdr:col>
      <xdr:colOff>165100</xdr:colOff>
      <xdr:row>98</xdr:row>
      <xdr:rowOff>47864</xdr:rowOff>
    </xdr:to>
    <xdr:sp macro="" textlink="">
      <xdr:nvSpPr>
        <xdr:cNvPr id="490" name="楕円 489"/>
        <xdr:cNvSpPr/>
      </xdr:nvSpPr>
      <xdr:spPr>
        <a:xfrm>
          <a:off x="95885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38991</xdr:rowOff>
    </xdr:from>
    <xdr:ext cx="534377" cy="259045"/>
    <xdr:sp macro="" textlink="">
      <xdr:nvSpPr>
        <xdr:cNvPr id="491" name="テキスト ボックス 490"/>
        <xdr:cNvSpPr txBox="1"/>
      </xdr:nvSpPr>
      <xdr:spPr>
        <a:xfrm>
          <a:off x="9372111"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62458</xdr:rowOff>
    </xdr:from>
    <xdr:to>
      <xdr:col>46</xdr:col>
      <xdr:colOff>38100</xdr:colOff>
      <xdr:row>98</xdr:row>
      <xdr:rowOff>164058</xdr:rowOff>
    </xdr:to>
    <xdr:sp macro="" textlink="">
      <xdr:nvSpPr>
        <xdr:cNvPr id="492" name="楕円 491"/>
        <xdr:cNvSpPr/>
      </xdr:nvSpPr>
      <xdr:spPr>
        <a:xfrm>
          <a:off x="8699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155185</xdr:rowOff>
    </xdr:from>
    <xdr:ext cx="534377" cy="259045"/>
    <xdr:sp macro="" textlink="">
      <xdr:nvSpPr>
        <xdr:cNvPr id="493" name="テキスト ボックス 492"/>
        <xdr:cNvSpPr txBox="1"/>
      </xdr:nvSpPr>
      <xdr:spPr>
        <a:xfrm>
          <a:off x="8483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45476</xdr:rowOff>
    </xdr:from>
    <xdr:to>
      <xdr:col>41</xdr:col>
      <xdr:colOff>101600</xdr:colOff>
      <xdr:row>98</xdr:row>
      <xdr:rowOff>147076</xdr:rowOff>
    </xdr:to>
    <xdr:sp macro="" textlink="">
      <xdr:nvSpPr>
        <xdr:cNvPr id="494" name="楕円 493"/>
        <xdr:cNvSpPr/>
      </xdr:nvSpPr>
      <xdr:spPr>
        <a:xfrm>
          <a:off x="7810500" y="168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138203</xdr:rowOff>
    </xdr:from>
    <xdr:ext cx="534377" cy="259045"/>
    <xdr:sp macro="" textlink="">
      <xdr:nvSpPr>
        <xdr:cNvPr id="495" name="テキスト ボックス 494"/>
        <xdr:cNvSpPr txBox="1"/>
      </xdr:nvSpPr>
      <xdr:spPr>
        <a:xfrm>
          <a:off x="7594111" y="16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29225</xdr:rowOff>
    </xdr:from>
    <xdr:to>
      <xdr:col>36</xdr:col>
      <xdr:colOff>165100</xdr:colOff>
      <xdr:row>98</xdr:row>
      <xdr:rowOff>130825</xdr:rowOff>
    </xdr:to>
    <xdr:sp macro="" textlink="">
      <xdr:nvSpPr>
        <xdr:cNvPr id="496" name="楕円 495"/>
        <xdr:cNvSpPr/>
      </xdr:nvSpPr>
      <xdr:spPr>
        <a:xfrm>
          <a:off x="6921500" y="16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121952</xdr:rowOff>
    </xdr:from>
    <xdr:ext cx="534377" cy="259045"/>
    <xdr:sp macro="" textlink="">
      <xdr:nvSpPr>
        <xdr:cNvPr id="497" name="テキスト ボックス 496"/>
        <xdr:cNvSpPr txBox="1"/>
      </xdr:nvSpPr>
      <xdr:spPr>
        <a:xfrm>
          <a:off x="6705111" y="16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120497</xdr:rowOff>
    </xdr:from>
    <xdr:to>
      <xdr:col>85</xdr:col>
      <xdr:colOff>127000</xdr:colOff>
      <xdr:row>38</xdr:row>
      <xdr:rowOff>139700</xdr:rowOff>
    </xdr:to>
    <xdr:cxnSp macro="">
      <xdr:nvCxnSpPr>
        <xdr:cNvPr id="524" name="直線コネクタ 523"/>
        <xdr:cNvCxnSpPr/>
      </xdr:nvCxnSpPr>
      <xdr:spPr>
        <a:xfrm flipV="1">
          <a:off x="15481300" y="6635597"/>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110417</xdr:rowOff>
    </xdr:from>
    <xdr:to>
      <xdr:col>76</xdr:col>
      <xdr:colOff>114300</xdr:colOff>
      <xdr:row>38</xdr:row>
      <xdr:rowOff>139700</xdr:rowOff>
    </xdr:to>
    <xdr:cxnSp macro="">
      <xdr:nvCxnSpPr>
        <xdr:cNvPr id="530" name="直線コネクタ 529"/>
        <xdr:cNvCxnSpPr/>
      </xdr:nvCxnSpPr>
      <xdr:spPr>
        <a:xfrm>
          <a:off x="13703300" y="6625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110417</xdr:rowOff>
    </xdr:from>
    <xdr:to>
      <xdr:col>71</xdr:col>
      <xdr:colOff>177800</xdr:colOff>
      <xdr:row>38</xdr:row>
      <xdr:rowOff>131516</xdr:rowOff>
    </xdr:to>
    <xdr:cxnSp macro="">
      <xdr:nvCxnSpPr>
        <xdr:cNvPr id="533" name="直線コネクタ 532"/>
        <xdr:cNvCxnSpPr/>
      </xdr:nvCxnSpPr>
      <xdr:spPr>
        <a:xfrm flipV="1">
          <a:off x="12814300" y="6625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69697</xdr:rowOff>
    </xdr:from>
    <xdr:to>
      <xdr:col>85</xdr:col>
      <xdr:colOff>177800</xdr:colOff>
      <xdr:row>38</xdr:row>
      <xdr:rowOff>171297</xdr:rowOff>
    </xdr:to>
    <xdr:sp macro="" textlink="">
      <xdr:nvSpPr>
        <xdr:cNvPr id="543" name="楕円 542"/>
        <xdr:cNvSpPr/>
      </xdr:nvSpPr>
      <xdr:spPr>
        <a:xfrm>
          <a:off x="162687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159109</xdr:rowOff>
    </xdr:from>
    <xdr:ext cx="378565" cy="259045"/>
    <xdr:sp macro="" textlink="">
      <xdr:nvSpPr>
        <xdr:cNvPr id="544" name="災害復旧事業費該当値テキスト"/>
        <xdr:cNvSpPr txBox="1"/>
      </xdr:nvSpPr>
      <xdr:spPr>
        <a:xfrm>
          <a:off x="16370300" y="6502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59617</xdr:rowOff>
    </xdr:from>
    <xdr:to>
      <xdr:col>72</xdr:col>
      <xdr:colOff>38100</xdr:colOff>
      <xdr:row>38</xdr:row>
      <xdr:rowOff>161217</xdr:rowOff>
    </xdr:to>
    <xdr:sp macro="" textlink="">
      <xdr:nvSpPr>
        <xdr:cNvPr id="549" name="楕円 548"/>
        <xdr:cNvSpPr/>
      </xdr:nvSpPr>
      <xdr:spPr>
        <a:xfrm>
          <a:off x="13652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152344</xdr:rowOff>
    </xdr:from>
    <xdr:ext cx="469744" cy="259045"/>
    <xdr:sp macro="" textlink="">
      <xdr:nvSpPr>
        <xdr:cNvPr id="550" name="テキスト ボックス 549"/>
        <xdr:cNvSpPr txBox="1"/>
      </xdr:nvSpPr>
      <xdr:spPr>
        <a:xfrm>
          <a:off x="13468428" y="66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80716</xdr:rowOff>
    </xdr:from>
    <xdr:to>
      <xdr:col>67</xdr:col>
      <xdr:colOff>101600</xdr:colOff>
      <xdr:row>39</xdr:row>
      <xdr:rowOff>10866</xdr:rowOff>
    </xdr:to>
    <xdr:sp macro="" textlink="">
      <xdr:nvSpPr>
        <xdr:cNvPr id="551" name="楕円 550"/>
        <xdr:cNvSpPr/>
      </xdr:nvSpPr>
      <xdr:spPr>
        <a:xfrm>
          <a:off x="12763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1993</xdr:rowOff>
    </xdr:from>
    <xdr:ext cx="378565" cy="259045"/>
    <xdr:sp macro="" textlink="">
      <xdr:nvSpPr>
        <xdr:cNvPr id="552" name="テキスト ボックス 551"/>
        <xdr:cNvSpPr txBox="1"/>
      </xdr:nvSpPr>
      <xdr:spPr>
        <a:xfrm>
          <a:off x="12625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33801</xdr:rowOff>
    </xdr:from>
    <xdr:to>
      <xdr:col>85</xdr:col>
      <xdr:colOff>127000</xdr:colOff>
      <xdr:row>75</xdr:row>
      <xdr:rowOff>56794</xdr:rowOff>
    </xdr:to>
    <xdr:cxnSp macro="">
      <xdr:nvCxnSpPr>
        <xdr:cNvPr id="630" name="直線コネクタ 629"/>
        <xdr:cNvCxnSpPr/>
      </xdr:nvCxnSpPr>
      <xdr:spPr>
        <a:xfrm flipV="1">
          <a:off x="15481300" y="12892551"/>
          <a:ext cx="8382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56794</xdr:rowOff>
    </xdr:from>
    <xdr:to>
      <xdr:col>81</xdr:col>
      <xdr:colOff>50800</xdr:colOff>
      <xdr:row>75</xdr:row>
      <xdr:rowOff>68300</xdr:rowOff>
    </xdr:to>
    <xdr:cxnSp macro="">
      <xdr:nvCxnSpPr>
        <xdr:cNvPr id="633" name="直線コネクタ 632"/>
        <xdr:cNvCxnSpPr/>
      </xdr:nvCxnSpPr>
      <xdr:spPr>
        <a:xfrm flipV="1">
          <a:off x="14592300" y="129155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68300</xdr:rowOff>
    </xdr:from>
    <xdr:to>
      <xdr:col>76</xdr:col>
      <xdr:colOff>114300</xdr:colOff>
      <xdr:row>75</xdr:row>
      <xdr:rowOff>122383</xdr:rowOff>
    </xdr:to>
    <xdr:cxnSp macro="">
      <xdr:nvCxnSpPr>
        <xdr:cNvPr id="636" name="直線コネクタ 635"/>
        <xdr:cNvCxnSpPr/>
      </xdr:nvCxnSpPr>
      <xdr:spPr>
        <a:xfrm flipV="1">
          <a:off x="13703300" y="12927050"/>
          <a:ext cx="8890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122383</xdr:rowOff>
    </xdr:from>
    <xdr:to>
      <xdr:col>71</xdr:col>
      <xdr:colOff>177800</xdr:colOff>
      <xdr:row>75</xdr:row>
      <xdr:rowOff>149034</xdr:rowOff>
    </xdr:to>
    <xdr:cxnSp macro="">
      <xdr:nvCxnSpPr>
        <xdr:cNvPr id="639" name="直線コネクタ 638"/>
        <xdr:cNvCxnSpPr/>
      </xdr:nvCxnSpPr>
      <xdr:spPr>
        <a:xfrm flipV="1">
          <a:off x="12814300" y="12981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154451</xdr:rowOff>
    </xdr:from>
    <xdr:to>
      <xdr:col>85</xdr:col>
      <xdr:colOff>177800</xdr:colOff>
      <xdr:row>75</xdr:row>
      <xdr:rowOff>84601</xdr:rowOff>
    </xdr:to>
    <xdr:sp macro="" textlink="">
      <xdr:nvSpPr>
        <xdr:cNvPr id="649" name="楕円 648"/>
        <xdr:cNvSpPr/>
      </xdr:nvSpPr>
      <xdr:spPr>
        <a:xfrm>
          <a:off x="16268700" y="128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5878</xdr:rowOff>
    </xdr:from>
    <xdr:ext cx="534377" cy="259045"/>
    <xdr:sp macro="" textlink="">
      <xdr:nvSpPr>
        <xdr:cNvPr id="650" name="公債費該当値テキスト"/>
        <xdr:cNvSpPr txBox="1"/>
      </xdr:nvSpPr>
      <xdr:spPr>
        <a:xfrm>
          <a:off x="16370300" y="126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5994</xdr:rowOff>
    </xdr:from>
    <xdr:to>
      <xdr:col>81</xdr:col>
      <xdr:colOff>101600</xdr:colOff>
      <xdr:row>75</xdr:row>
      <xdr:rowOff>107594</xdr:rowOff>
    </xdr:to>
    <xdr:sp macro="" textlink="">
      <xdr:nvSpPr>
        <xdr:cNvPr id="651" name="楕円 650"/>
        <xdr:cNvSpPr/>
      </xdr:nvSpPr>
      <xdr:spPr>
        <a:xfrm>
          <a:off x="154305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124121</xdr:rowOff>
    </xdr:from>
    <xdr:ext cx="534377" cy="259045"/>
    <xdr:sp macro="" textlink="">
      <xdr:nvSpPr>
        <xdr:cNvPr id="652" name="テキスト ボックス 651"/>
        <xdr:cNvSpPr txBox="1"/>
      </xdr:nvSpPr>
      <xdr:spPr>
        <a:xfrm>
          <a:off x="15214111" y="12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17500</xdr:rowOff>
    </xdr:from>
    <xdr:to>
      <xdr:col>76</xdr:col>
      <xdr:colOff>165100</xdr:colOff>
      <xdr:row>75</xdr:row>
      <xdr:rowOff>119100</xdr:rowOff>
    </xdr:to>
    <xdr:sp macro="" textlink="">
      <xdr:nvSpPr>
        <xdr:cNvPr id="653" name="楕円 652"/>
        <xdr:cNvSpPr/>
      </xdr:nvSpPr>
      <xdr:spPr>
        <a:xfrm>
          <a:off x="14541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110227</xdr:rowOff>
    </xdr:from>
    <xdr:ext cx="534377" cy="259045"/>
    <xdr:sp macro="" textlink="">
      <xdr:nvSpPr>
        <xdr:cNvPr id="654" name="テキスト ボックス 653"/>
        <xdr:cNvSpPr txBox="1"/>
      </xdr:nvSpPr>
      <xdr:spPr>
        <a:xfrm>
          <a:off x="14325111" y="129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71583</xdr:rowOff>
    </xdr:from>
    <xdr:to>
      <xdr:col>72</xdr:col>
      <xdr:colOff>38100</xdr:colOff>
      <xdr:row>76</xdr:row>
      <xdr:rowOff>1733</xdr:rowOff>
    </xdr:to>
    <xdr:sp macro="" textlink="">
      <xdr:nvSpPr>
        <xdr:cNvPr id="655" name="楕円 654"/>
        <xdr:cNvSpPr/>
      </xdr:nvSpPr>
      <xdr:spPr>
        <a:xfrm>
          <a:off x="13652500" y="129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164310</xdr:rowOff>
    </xdr:from>
    <xdr:ext cx="534377" cy="259045"/>
    <xdr:sp macro="" textlink="">
      <xdr:nvSpPr>
        <xdr:cNvPr id="656" name="テキスト ボックス 655"/>
        <xdr:cNvSpPr txBox="1"/>
      </xdr:nvSpPr>
      <xdr:spPr>
        <a:xfrm>
          <a:off x="13436111" y="130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98234</xdr:rowOff>
    </xdr:from>
    <xdr:to>
      <xdr:col>67</xdr:col>
      <xdr:colOff>101600</xdr:colOff>
      <xdr:row>76</xdr:row>
      <xdr:rowOff>28384</xdr:rowOff>
    </xdr:to>
    <xdr:sp macro="" textlink="">
      <xdr:nvSpPr>
        <xdr:cNvPr id="657" name="楕円 656"/>
        <xdr:cNvSpPr/>
      </xdr:nvSpPr>
      <xdr:spPr>
        <a:xfrm>
          <a:off x="12763500" y="129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19511</xdr:rowOff>
    </xdr:from>
    <xdr:ext cx="534377" cy="259045"/>
    <xdr:sp macro="" textlink="">
      <xdr:nvSpPr>
        <xdr:cNvPr id="658" name="テキスト ボックス 657"/>
        <xdr:cNvSpPr txBox="1"/>
      </xdr:nvSpPr>
      <xdr:spPr>
        <a:xfrm>
          <a:off x="12547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35058</xdr:rowOff>
    </xdr:from>
    <xdr:to>
      <xdr:col>85</xdr:col>
      <xdr:colOff>127000</xdr:colOff>
      <xdr:row>98</xdr:row>
      <xdr:rowOff>21839</xdr:rowOff>
    </xdr:to>
    <xdr:cxnSp macro="">
      <xdr:nvCxnSpPr>
        <xdr:cNvPr id="683" name="直線コネクタ 682"/>
        <xdr:cNvCxnSpPr/>
      </xdr:nvCxnSpPr>
      <xdr:spPr>
        <a:xfrm flipV="1">
          <a:off x="15481300" y="16665708"/>
          <a:ext cx="838200" cy="15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149718</xdr:rowOff>
    </xdr:from>
    <xdr:to>
      <xdr:col>81</xdr:col>
      <xdr:colOff>50800</xdr:colOff>
      <xdr:row>98</xdr:row>
      <xdr:rowOff>21839</xdr:rowOff>
    </xdr:to>
    <xdr:cxnSp macro="">
      <xdr:nvCxnSpPr>
        <xdr:cNvPr id="686" name="直線コネクタ 685"/>
        <xdr:cNvCxnSpPr/>
      </xdr:nvCxnSpPr>
      <xdr:spPr>
        <a:xfrm>
          <a:off x="14592300" y="16780368"/>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149718</xdr:rowOff>
    </xdr:from>
    <xdr:to>
      <xdr:col>76</xdr:col>
      <xdr:colOff>114300</xdr:colOff>
      <xdr:row>97</xdr:row>
      <xdr:rowOff>150771</xdr:rowOff>
    </xdr:to>
    <xdr:cxnSp macro="">
      <xdr:nvCxnSpPr>
        <xdr:cNvPr id="689" name="直線コネクタ 688"/>
        <xdr:cNvCxnSpPr/>
      </xdr:nvCxnSpPr>
      <xdr:spPr>
        <a:xfrm flipV="1">
          <a:off x="13703300" y="16780368"/>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150771</xdr:rowOff>
    </xdr:from>
    <xdr:to>
      <xdr:col>71</xdr:col>
      <xdr:colOff>177800</xdr:colOff>
      <xdr:row>98</xdr:row>
      <xdr:rowOff>11359</xdr:rowOff>
    </xdr:to>
    <xdr:cxnSp macro="">
      <xdr:nvCxnSpPr>
        <xdr:cNvPr id="692" name="直線コネクタ 691"/>
        <xdr:cNvCxnSpPr/>
      </xdr:nvCxnSpPr>
      <xdr:spPr>
        <a:xfrm flipV="1">
          <a:off x="12814300" y="16781421"/>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155708</xdr:rowOff>
    </xdr:from>
    <xdr:to>
      <xdr:col>85</xdr:col>
      <xdr:colOff>177800</xdr:colOff>
      <xdr:row>97</xdr:row>
      <xdr:rowOff>85858</xdr:rowOff>
    </xdr:to>
    <xdr:sp macro="" textlink="">
      <xdr:nvSpPr>
        <xdr:cNvPr id="702" name="楕円 701"/>
        <xdr:cNvSpPr/>
      </xdr:nvSpPr>
      <xdr:spPr>
        <a:xfrm>
          <a:off x="16268700" y="166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134135</xdr:rowOff>
    </xdr:from>
    <xdr:ext cx="534377" cy="259045"/>
    <xdr:sp macro="" textlink="">
      <xdr:nvSpPr>
        <xdr:cNvPr id="703" name="積立金該当値テキスト"/>
        <xdr:cNvSpPr txBox="1"/>
      </xdr:nvSpPr>
      <xdr:spPr>
        <a:xfrm>
          <a:off x="16370300" y="165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142489</xdr:rowOff>
    </xdr:from>
    <xdr:to>
      <xdr:col>81</xdr:col>
      <xdr:colOff>101600</xdr:colOff>
      <xdr:row>98</xdr:row>
      <xdr:rowOff>72639</xdr:rowOff>
    </xdr:to>
    <xdr:sp macro="" textlink="">
      <xdr:nvSpPr>
        <xdr:cNvPr id="704" name="楕円 703"/>
        <xdr:cNvSpPr/>
      </xdr:nvSpPr>
      <xdr:spPr>
        <a:xfrm>
          <a:off x="15430500" y="167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63766</xdr:rowOff>
    </xdr:from>
    <xdr:ext cx="378565" cy="259045"/>
    <xdr:sp macro="" textlink="">
      <xdr:nvSpPr>
        <xdr:cNvPr id="705" name="テキスト ボックス 704"/>
        <xdr:cNvSpPr txBox="1"/>
      </xdr:nvSpPr>
      <xdr:spPr>
        <a:xfrm>
          <a:off x="15292017" y="168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98918</xdr:rowOff>
    </xdr:from>
    <xdr:to>
      <xdr:col>76</xdr:col>
      <xdr:colOff>165100</xdr:colOff>
      <xdr:row>98</xdr:row>
      <xdr:rowOff>29068</xdr:rowOff>
    </xdr:to>
    <xdr:sp macro="" textlink="">
      <xdr:nvSpPr>
        <xdr:cNvPr id="706" name="楕円 705"/>
        <xdr:cNvSpPr/>
      </xdr:nvSpPr>
      <xdr:spPr>
        <a:xfrm>
          <a:off x="14541500" y="167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20195</xdr:rowOff>
    </xdr:from>
    <xdr:ext cx="469744" cy="259045"/>
    <xdr:sp macro="" textlink="">
      <xdr:nvSpPr>
        <xdr:cNvPr id="707" name="テキスト ボックス 706"/>
        <xdr:cNvSpPr txBox="1"/>
      </xdr:nvSpPr>
      <xdr:spPr>
        <a:xfrm>
          <a:off x="14357428" y="168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99971</xdr:rowOff>
    </xdr:from>
    <xdr:to>
      <xdr:col>72</xdr:col>
      <xdr:colOff>38100</xdr:colOff>
      <xdr:row>98</xdr:row>
      <xdr:rowOff>30121</xdr:rowOff>
    </xdr:to>
    <xdr:sp macro="" textlink="">
      <xdr:nvSpPr>
        <xdr:cNvPr id="708" name="楕円 707"/>
        <xdr:cNvSpPr/>
      </xdr:nvSpPr>
      <xdr:spPr>
        <a:xfrm>
          <a:off x="13652500" y="167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21248</xdr:rowOff>
    </xdr:from>
    <xdr:ext cx="469744" cy="259045"/>
    <xdr:sp macro="" textlink="">
      <xdr:nvSpPr>
        <xdr:cNvPr id="709" name="テキスト ボックス 708"/>
        <xdr:cNvSpPr txBox="1"/>
      </xdr:nvSpPr>
      <xdr:spPr>
        <a:xfrm>
          <a:off x="13468428" y="16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132009</xdr:rowOff>
    </xdr:from>
    <xdr:to>
      <xdr:col>67</xdr:col>
      <xdr:colOff>101600</xdr:colOff>
      <xdr:row>98</xdr:row>
      <xdr:rowOff>62159</xdr:rowOff>
    </xdr:to>
    <xdr:sp macro="" textlink="">
      <xdr:nvSpPr>
        <xdr:cNvPr id="710" name="楕円 709"/>
        <xdr:cNvSpPr/>
      </xdr:nvSpPr>
      <xdr:spPr>
        <a:xfrm>
          <a:off x="12763500" y="167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53286</xdr:rowOff>
    </xdr:from>
    <xdr:ext cx="469744" cy="259045"/>
    <xdr:sp macro="" textlink="">
      <xdr:nvSpPr>
        <xdr:cNvPr id="711" name="テキスト ボックス 710"/>
        <xdr:cNvSpPr txBox="1"/>
      </xdr:nvSpPr>
      <xdr:spPr>
        <a:xfrm>
          <a:off x="12579428" y="168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74168</xdr:rowOff>
    </xdr:from>
    <xdr:to>
      <xdr:col>116</xdr:col>
      <xdr:colOff>63500</xdr:colOff>
      <xdr:row>36</xdr:row>
      <xdr:rowOff>61404</xdr:rowOff>
    </xdr:to>
    <xdr:cxnSp macro="">
      <xdr:nvCxnSpPr>
        <xdr:cNvPr id="740" name="直線コネクタ 739"/>
        <xdr:cNvCxnSpPr/>
      </xdr:nvCxnSpPr>
      <xdr:spPr>
        <a:xfrm flipV="1">
          <a:off x="21323300" y="6074918"/>
          <a:ext cx="8382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1" name="投資及び出資金平均値テキスト"/>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61404</xdr:rowOff>
    </xdr:from>
    <xdr:to>
      <xdr:col>111</xdr:col>
      <xdr:colOff>177800</xdr:colOff>
      <xdr:row>39</xdr:row>
      <xdr:rowOff>44450</xdr:rowOff>
    </xdr:to>
    <xdr:cxnSp macro="">
      <xdr:nvCxnSpPr>
        <xdr:cNvPr id="743" name="直線コネクタ 742"/>
        <xdr:cNvCxnSpPr/>
      </xdr:nvCxnSpPr>
      <xdr:spPr>
        <a:xfrm flipV="1">
          <a:off x="20434300" y="6233604"/>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5" name="テキスト ボックス 744"/>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98743</xdr:rowOff>
    </xdr:from>
    <xdr:to>
      <xdr:col>107</xdr:col>
      <xdr:colOff>50800</xdr:colOff>
      <xdr:row>39</xdr:row>
      <xdr:rowOff>44450</xdr:rowOff>
    </xdr:to>
    <xdr:cxnSp macro="">
      <xdr:nvCxnSpPr>
        <xdr:cNvPr id="746" name="直線コネクタ 745"/>
        <xdr:cNvCxnSpPr/>
      </xdr:nvCxnSpPr>
      <xdr:spPr>
        <a:xfrm>
          <a:off x="19545300" y="6613843"/>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98743</xdr:rowOff>
    </xdr:from>
    <xdr:to>
      <xdr:col>102</xdr:col>
      <xdr:colOff>114300</xdr:colOff>
      <xdr:row>38</xdr:row>
      <xdr:rowOff>142939</xdr:rowOff>
    </xdr:to>
    <xdr:cxnSp macro="">
      <xdr:nvCxnSpPr>
        <xdr:cNvPr id="749" name="直線コネクタ 748"/>
        <xdr:cNvCxnSpPr/>
      </xdr:nvCxnSpPr>
      <xdr:spPr>
        <a:xfrm flipV="1">
          <a:off x="18656300" y="66138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23368</xdr:rowOff>
    </xdr:from>
    <xdr:to>
      <xdr:col>116</xdr:col>
      <xdr:colOff>114300</xdr:colOff>
      <xdr:row>35</xdr:row>
      <xdr:rowOff>124968</xdr:rowOff>
    </xdr:to>
    <xdr:sp macro="" textlink="">
      <xdr:nvSpPr>
        <xdr:cNvPr id="759" name="楕円 758"/>
        <xdr:cNvSpPr/>
      </xdr:nvSpPr>
      <xdr:spPr>
        <a:xfrm>
          <a:off x="221107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46245</xdr:rowOff>
    </xdr:from>
    <xdr:ext cx="469744" cy="259045"/>
    <xdr:sp macro="" textlink="">
      <xdr:nvSpPr>
        <xdr:cNvPr id="760" name="投資及び出資金該当値テキスト"/>
        <xdr:cNvSpPr txBox="1"/>
      </xdr:nvSpPr>
      <xdr:spPr>
        <a:xfrm>
          <a:off x="22212300"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10604</xdr:rowOff>
    </xdr:from>
    <xdr:to>
      <xdr:col>112</xdr:col>
      <xdr:colOff>38100</xdr:colOff>
      <xdr:row>36</xdr:row>
      <xdr:rowOff>112204</xdr:rowOff>
    </xdr:to>
    <xdr:sp macro="" textlink="">
      <xdr:nvSpPr>
        <xdr:cNvPr id="761" name="楕円 760"/>
        <xdr:cNvSpPr/>
      </xdr:nvSpPr>
      <xdr:spPr>
        <a:xfrm>
          <a:off x="212725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128731</xdr:rowOff>
    </xdr:from>
    <xdr:ext cx="469744" cy="259045"/>
    <xdr:sp macro="" textlink="">
      <xdr:nvSpPr>
        <xdr:cNvPr id="762" name="テキスト ボックス 761"/>
        <xdr:cNvSpPr txBox="1"/>
      </xdr:nvSpPr>
      <xdr:spPr>
        <a:xfrm>
          <a:off x="21088428" y="595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47943</xdr:rowOff>
    </xdr:from>
    <xdr:to>
      <xdr:col>102</xdr:col>
      <xdr:colOff>165100</xdr:colOff>
      <xdr:row>38</xdr:row>
      <xdr:rowOff>149543</xdr:rowOff>
    </xdr:to>
    <xdr:sp macro="" textlink="">
      <xdr:nvSpPr>
        <xdr:cNvPr id="765" name="楕円 764"/>
        <xdr:cNvSpPr/>
      </xdr:nvSpPr>
      <xdr:spPr>
        <a:xfrm>
          <a:off x="19494500" y="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140670</xdr:rowOff>
    </xdr:from>
    <xdr:ext cx="378565" cy="259045"/>
    <xdr:sp macro="" textlink="">
      <xdr:nvSpPr>
        <xdr:cNvPr id="766" name="テキスト ボックス 765"/>
        <xdr:cNvSpPr txBox="1"/>
      </xdr:nvSpPr>
      <xdr:spPr>
        <a:xfrm>
          <a:off x="19356017" y="665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92139</xdr:rowOff>
    </xdr:from>
    <xdr:to>
      <xdr:col>98</xdr:col>
      <xdr:colOff>38100</xdr:colOff>
      <xdr:row>39</xdr:row>
      <xdr:rowOff>22289</xdr:rowOff>
    </xdr:to>
    <xdr:sp macro="" textlink="">
      <xdr:nvSpPr>
        <xdr:cNvPr id="767" name="楕円 766"/>
        <xdr:cNvSpPr/>
      </xdr:nvSpPr>
      <xdr:spPr>
        <a:xfrm>
          <a:off x="18605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13416</xdr:rowOff>
    </xdr:from>
    <xdr:ext cx="378565" cy="259045"/>
    <xdr:sp macro="" textlink="">
      <xdr:nvSpPr>
        <xdr:cNvPr id="768" name="テキスト ボックス 767"/>
        <xdr:cNvSpPr txBox="1"/>
      </xdr:nvSpPr>
      <xdr:spPr>
        <a:xfrm>
          <a:off x="18467017" y="669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34163</xdr:rowOff>
    </xdr:from>
    <xdr:to>
      <xdr:col>116</xdr:col>
      <xdr:colOff>63500</xdr:colOff>
      <xdr:row>59</xdr:row>
      <xdr:rowOff>35687</xdr:rowOff>
    </xdr:to>
    <xdr:cxnSp macro="">
      <xdr:nvCxnSpPr>
        <xdr:cNvPr id="797" name="直線コネクタ 796"/>
        <xdr:cNvCxnSpPr/>
      </xdr:nvCxnSpPr>
      <xdr:spPr>
        <a:xfrm flipV="1">
          <a:off x="21323300" y="101497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35687</xdr:rowOff>
    </xdr:from>
    <xdr:to>
      <xdr:col>111</xdr:col>
      <xdr:colOff>177800</xdr:colOff>
      <xdr:row>59</xdr:row>
      <xdr:rowOff>35687</xdr:rowOff>
    </xdr:to>
    <xdr:cxnSp macro="">
      <xdr:nvCxnSpPr>
        <xdr:cNvPr id="800" name="直線コネクタ 799"/>
        <xdr:cNvCxnSpPr/>
      </xdr:nvCxnSpPr>
      <xdr:spPr>
        <a:xfrm>
          <a:off x="20434300" y="10151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33528</xdr:rowOff>
    </xdr:from>
    <xdr:to>
      <xdr:col>107</xdr:col>
      <xdr:colOff>50800</xdr:colOff>
      <xdr:row>59</xdr:row>
      <xdr:rowOff>35687</xdr:rowOff>
    </xdr:to>
    <xdr:cxnSp macro="">
      <xdr:nvCxnSpPr>
        <xdr:cNvPr id="803" name="直線コネクタ 802"/>
        <xdr:cNvCxnSpPr/>
      </xdr:nvCxnSpPr>
      <xdr:spPr>
        <a:xfrm>
          <a:off x="19545300" y="1014907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27178</xdr:rowOff>
    </xdr:from>
    <xdr:to>
      <xdr:col>102</xdr:col>
      <xdr:colOff>114300</xdr:colOff>
      <xdr:row>59</xdr:row>
      <xdr:rowOff>33528</xdr:rowOff>
    </xdr:to>
    <xdr:cxnSp macro="">
      <xdr:nvCxnSpPr>
        <xdr:cNvPr id="806" name="直線コネクタ 805"/>
        <xdr:cNvCxnSpPr/>
      </xdr:nvCxnSpPr>
      <xdr:spPr>
        <a:xfrm>
          <a:off x="18656300" y="1014272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154813</xdr:rowOff>
    </xdr:from>
    <xdr:to>
      <xdr:col>116</xdr:col>
      <xdr:colOff>114300</xdr:colOff>
      <xdr:row>59</xdr:row>
      <xdr:rowOff>84963</xdr:rowOff>
    </xdr:to>
    <xdr:sp macro="" textlink="">
      <xdr:nvSpPr>
        <xdr:cNvPr id="816" name="楕円 815"/>
        <xdr:cNvSpPr/>
      </xdr:nvSpPr>
      <xdr:spPr>
        <a:xfrm>
          <a:off x="221107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69740</xdr:rowOff>
    </xdr:from>
    <xdr:ext cx="313932" cy="259045"/>
    <xdr:sp macro="" textlink="">
      <xdr:nvSpPr>
        <xdr:cNvPr id="817" name="貸付金該当値テキスト"/>
        <xdr:cNvSpPr txBox="1"/>
      </xdr:nvSpPr>
      <xdr:spPr>
        <a:xfrm>
          <a:off x="22212300" y="1001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156337</xdr:rowOff>
    </xdr:from>
    <xdr:to>
      <xdr:col>112</xdr:col>
      <xdr:colOff>38100</xdr:colOff>
      <xdr:row>59</xdr:row>
      <xdr:rowOff>86487</xdr:rowOff>
    </xdr:to>
    <xdr:sp macro="" textlink="">
      <xdr:nvSpPr>
        <xdr:cNvPr id="818" name="楕円 817"/>
        <xdr:cNvSpPr/>
      </xdr:nvSpPr>
      <xdr:spPr>
        <a:xfrm>
          <a:off x="21272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77614</xdr:rowOff>
    </xdr:from>
    <xdr:ext cx="313932" cy="259045"/>
    <xdr:sp macro="" textlink="">
      <xdr:nvSpPr>
        <xdr:cNvPr id="819" name="テキスト ボックス 818"/>
        <xdr:cNvSpPr txBox="1"/>
      </xdr:nvSpPr>
      <xdr:spPr>
        <a:xfrm>
          <a:off x="21166333" y="10193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156337</xdr:rowOff>
    </xdr:from>
    <xdr:to>
      <xdr:col>107</xdr:col>
      <xdr:colOff>101600</xdr:colOff>
      <xdr:row>59</xdr:row>
      <xdr:rowOff>86487</xdr:rowOff>
    </xdr:to>
    <xdr:sp macro="" textlink="">
      <xdr:nvSpPr>
        <xdr:cNvPr id="820" name="楕円 819"/>
        <xdr:cNvSpPr/>
      </xdr:nvSpPr>
      <xdr:spPr>
        <a:xfrm>
          <a:off x="20383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77614</xdr:rowOff>
    </xdr:from>
    <xdr:ext cx="313932" cy="259045"/>
    <xdr:sp macro="" textlink="">
      <xdr:nvSpPr>
        <xdr:cNvPr id="821" name="テキスト ボックス 820"/>
        <xdr:cNvSpPr txBox="1"/>
      </xdr:nvSpPr>
      <xdr:spPr>
        <a:xfrm>
          <a:off x="20277333" y="10193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154178</xdr:rowOff>
    </xdr:from>
    <xdr:to>
      <xdr:col>102</xdr:col>
      <xdr:colOff>165100</xdr:colOff>
      <xdr:row>59</xdr:row>
      <xdr:rowOff>84328</xdr:rowOff>
    </xdr:to>
    <xdr:sp macro="" textlink="">
      <xdr:nvSpPr>
        <xdr:cNvPr id="822" name="楕円 821"/>
        <xdr:cNvSpPr/>
      </xdr:nvSpPr>
      <xdr:spPr>
        <a:xfrm>
          <a:off x="19494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75455</xdr:rowOff>
    </xdr:from>
    <xdr:ext cx="313932" cy="259045"/>
    <xdr:sp macro="" textlink="">
      <xdr:nvSpPr>
        <xdr:cNvPr id="823" name="テキスト ボックス 822"/>
        <xdr:cNvSpPr txBox="1"/>
      </xdr:nvSpPr>
      <xdr:spPr>
        <a:xfrm>
          <a:off x="19388333" y="10191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147828</xdr:rowOff>
    </xdr:from>
    <xdr:to>
      <xdr:col>98</xdr:col>
      <xdr:colOff>38100</xdr:colOff>
      <xdr:row>59</xdr:row>
      <xdr:rowOff>77978</xdr:rowOff>
    </xdr:to>
    <xdr:sp macro="" textlink="">
      <xdr:nvSpPr>
        <xdr:cNvPr id="824" name="楕円 823"/>
        <xdr:cNvSpPr/>
      </xdr:nvSpPr>
      <xdr:spPr>
        <a:xfrm>
          <a:off x="18605500" y="100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69105</xdr:rowOff>
    </xdr:from>
    <xdr:ext cx="378565" cy="259045"/>
    <xdr:sp macro="" textlink="">
      <xdr:nvSpPr>
        <xdr:cNvPr id="825" name="テキスト ボックス 824"/>
        <xdr:cNvSpPr txBox="1"/>
      </xdr:nvSpPr>
      <xdr:spPr>
        <a:xfrm>
          <a:off x="18467017" y="1018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17354</xdr:rowOff>
    </xdr:from>
    <xdr:to>
      <xdr:col>116</xdr:col>
      <xdr:colOff>63500</xdr:colOff>
      <xdr:row>76</xdr:row>
      <xdr:rowOff>27251</xdr:rowOff>
    </xdr:to>
    <xdr:cxnSp macro="">
      <xdr:nvCxnSpPr>
        <xdr:cNvPr id="853" name="直線コネクタ 852"/>
        <xdr:cNvCxnSpPr/>
      </xdr:nvCxnSpPr>
      <xdr:spPr>
        <a:xfrm>
          <a:off x="21323300" y="13047554"/>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11981</xdr:rowOff>
    </xdr:from>
    <xdr:to>
      <xdr:col>111</xdr:col>
      <xdr:colOff>177800</xdr:colOff>
      <xdr:row>76</xdr:row>
      <xdr:rowOff>17354</xdr:rowOff>
    </xdr:to>
    <xdr:cxnSp macro="">
      <xdr:nvCxnSpPr>
        <xdr:cNvPr id="856" name="直線コネクタ 855"/>
        <xdr:cNvCxnSpPr/>
      </xdr:nvCxnSpPr>
      <xdr:spPr>
        <a:xfrm>
          <a:off x="20434300" y="12699281"/>
          <a:ext cx="889000" cy="3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11981</xdr:rowOff>
    </xdr:from>
    <xdr:to>
      <xdr:col>107</xdr:col>
      <xdr:colOff>50800</xdr:colOff>
      <xdr:row>74</xdr:row>
      <xdr:rowOff>24257</xdr:rowOff>
    </xdr:to>
    <xdr:cxnSp macro="">
      <xdr:nvCxnSpPr>
        <xdr:cNvPr id="859" name="直線コネクタ 858"/>
        <xdr:cNvCxnSpPr/>
      </xdr:nvCxnSpPr>
      <xdr:spPr>
        <a:xfrm flipV="1">
          <a:off x="19545300" y="12699281"/>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24257</xdr:rowOff>
    </xdr:from>
    <xdr:to>
      <xdr:col>102</xdr:col>
      <xdr:colOff>114300</xdr:colOff>
      <xdr:row>74</xdr:row>
      <xdr:rowOff>56055</xdr:rowOff>
    </xdr:to>
    <xdr:cxnSp macro="">
      <xdr:nvCxnSpPr>
        <xdr:cNvPr id="862" name="直線コネクタ 861"/>
        <xdr:cNvCxnSpPr/>
      </xdr:nvCxnSpPr>
      <xdr:spPr>
        <a:xfrm flipV="1">
          <a:off x="18656300" y="12711557"/>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6" name="テキスト ボックス 865"/>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147901</xdr:rowOff>
    </xdr:from>
    <xdr:to>
      <xdr:col>116</xdr:col>
      <xdr:colOff>114300</xdr:colOff>
      <xdr:row>76</xdr:row>
      <xdr:rowOff>78051</xdr:rowOff>
    </xdr:to>
    <xdr:sp macro="" textlink="">
      <xdr:nvSpPr>
        <xdr:cNvPr id="872" name="楕円 871"/>
        <xdr:cNvSpPr/>
      </xdr:nvSpPr>
      <xdr:spPr>
        <a:xfrm>
          <a:off x="221107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170779</xdr:rowOff>
    </xdr:from>
    <xdr:ext cx="534377" cy="259045"/>
    <xdr:sp macro="" textlink="">
      <xdr:nvSpPr>
        <xdr:cNvPr id="873" name="繰出金該当値テキスト"/>
        <xdr:cNvSpPr txBox="1"/>
      </xdr:nvSpPr>
      <xdr:spPr>
        <a:xfrm>
          <a:off x="22212300" y="128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138003</xdr:rowOff>
    </xdr:from>
    <xdr:to>
      <xdr:col>112</xdr:col>
      <xdr:colOff>38100</xdr:colOff>
      <xdr:row>76</xdr:row>
      <xdr:rowOff>68154</xdr:rowOff>
    </xdr:to>
    <xdr:sp macro="" textlink="">
      <xdr:nvSpPr>
        <xdr:cNvPr id="874" name="楕円 873"/>
        <xdr:cNvSpPr/>
      </xdr:nvSpPr>
      <xdr:spPr>
        <a:xfrm>
          <a:off x="21272500" y="12996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84680</xdr:rowOff>
    </xdr:from>
    <xdr:ext cx="534377" cy="259045"/>
    <xdr:sp macro="" textlink="">
      <xdr:nvSpPr>
        <xdr:cNvPr id="875" name="テキスト ボックス 874"/>
        <xdr:cNvSpPr txBox="1"/>
      </xdr:nvSpPr>
      <xdr:spPr>
        <a:xfrm>
          <a:off x="21056111" y="12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132631</xdr:rowOff>
    </xdr:from>
    <xdr:to>
      <xdr:col>107</xdr:col>
      <xdr:colOff>101600</xdr:colOff>
      <xdr:row>74</xdr:row>
      <xdr:rowOff>62781</xdr:rowOff>
    </xdr:to>
    <xdr:sp macro="" textlink="">
      <xdr:nvSpPr>
        <xdr:cNvPr id="876" name="楕円 875"/>
        <xdr:cNvSpPr/>
      </xdr:nvSpPr>
      <xdr:spPr>
        <a:xfrm>
          <a:off x="20383500" y="12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79308</xdr:rowOff>
    </xdr:from>
    <xdr:ext cx="534377" cy="259045"/>
    <xdr:sp macro="" textlink="">
      <xdr:nvSpPr>
        <xdr:cNvPr id="877" name="テキスト ボックス 876"/>
        <xdr:cNvSpPr txBox="1"/>
      </xdr:nvSpPr>
      <xdr:spPr>
        <a:xfrm>
          <a:off x="20167111" y="12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144907</xdr:rowOff>
    </xdr:from>
    <xdr:to>
      <xdr:col>102</xdr:col>
      <xdr:colOff>165100</xdr:colOff>
      <xdr:row>74</xdr:row>
      <xdr:rowOff>75057</xdr:rowOff>
    </xdr:to>
    <xdr:sp macro="" textlink="">
      <xdr:nvSpPr>
        <xdr:cNvPr id="878" name="楕円 877"/>
        <xdr:cNvSpPr/>
      </xdr:nvSpPr>
      <xdr:spPr>
        <a:xfrm>
          <a:off x="19494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91584</xdr:rowOff>
    </xdr:from>
    <xdr:ext cx="534377" cy="259045"/>
    <xdr:sp macro="" textlink="">
      <xdr:nvSpPr>
        <xdr:cNvPr id="879" name="テキスト ボックス 878"/>
        <xdr:cNvSpPr txBox="1"/>
      </xdr:nvSpPr>
      <xdr:spPr>
        <a:xfrm>
          <a:off x="19278111" y="124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5255</xdr:rowOff>
    </xdr:from>
    <xdr:to>
      <xdr:col>98</xdr:col>
      <xdr:colOff>38100</xdr:colOff>
      <xdr:row>74</xdr:row>
      <xdr:rowOff>106855</xdr:rowOff>
    </xdr:to>
    <xdr:sp macro="" textlink="">
      <xdr:nvSpPr>
        <xdr:cNvPr id="880" name="楕円 879"/>
        <xdr:cNvSpPr/>
      </xdr:nvSpPr>
      <xdr:spPr>
        <a:xfrm>
          <a:off x="18605500" y="126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123382</xdr:rowOff>
    </xdr:from>
    <xdr:ext cx="534377" cy="259045"/>
    <xdr:sp macro="" textlink="">
      <xdr:nvSpPr>
        <xdr:cNvPr id="881" name="テキスト ボックス 880"/>
        <xdr:cNvSpPr txBox="1"/>
      </xdr:nvSpPr>
      <xdr:spPr>
        <a:xfrm>
          <a:off x="18389111" y="124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人件費、扶助費、公債費）が</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％、投資的経費（普通建設事業費、災害復旧事業費）が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、その他経費（物件費、維持補修費、補助費等など）が</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となった、要因としては、まず、人件費では公民館職員の直接雇用や保育所・認定こども園の会計年度任用職員人件費が増加しており、扶助費では子育て世帯への臨時特別給付金給付事業の増が大きく影響している。また、普通建設事業費では、わたむきホール特定天井耐震改修工事および外壁補修工事等が歳出の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行政需要の増加や業務の多様化に伴い時間外手当が増加傾向にあること、職員数が増加傾向にあること、当町の地理的要因等により、公共施設を多く保有していることから施設管理のための人員が必要なこと、あわせて会計年度任用職員制度導入による人件費が増加傾向にあることにより高い水準を示していると考えられる。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99,023</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90,011</a:t>
          </a:r>
          <a:r>
            <a:rPr kumimoji="1" lang="ja-JP" altLang="en-US" sz="1300">
              <a:latin typeface="ＭＳ Ｐゴシック" panose="020B0600070205080204" pitchFamily="50" charset="-128"/>
              <a:ea typeface="ＭＳ Ｐゴシック" panose="020B0600070205080204" pitchFamily="50" charset="-128"/>
            </a:rPr>
            <a:t>円）を上回っており、福祉サービスの給付が充実していると考えられる。投資及び出資金では、一人当たり</a:t>
          </a:r>
          <a:r>
            <a:rPr kumimoji="1" lang="en-US" altLang="ja-JP" sz="1300">
              <a:latin typeface="ＭＳ Ｐゴシック" panose="020B0600070205080204" pitchFamily="50" charset="-128"/>
              <a:ea typeface="ＭＳ Ｐゴシック" panose="020B0600070205080204" pitchFamily="50" charset="-128"/>
            </a:rPr>
            <a:t>3,444</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1,895</a:t>
          </a:r>
          <a:r>
            <a:rPr kumimoji="1" lang="ja-JP" altLang="en-US" sz="1300">
              <a:latin typeface="ＭＳ Ｐゴシック" panose="020B0600070205080204" pitchFamily="50" charset="-128"/>
              <a:ea typeface="ＭＳ Ｐゴシック" panose="020B0600070205080204" pitchFamily="50" charset="-128"/>
            </a:rPr>
            <a:t>円）を上回る結果となっているが、これは下水道事業会計が法適用企業へと移行したことに伴い、繰出金で支出していた歳出の一部が投資及び出資金に振り替わったことが影響している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も、人件費や扶助費等の義務的経費の増、電算システムの保守料等の固定化した物件費等、各性質別歳出額の増加が見込まれる。限られた行政資源の中において、住民のニーズ等を的確に把握し、適正な資源配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58547</xdr:rowOff>
    </xdr:from>
    <xdr:to>
      <xdr:col>24</xdr:col>
      <xdr:colOff>63500</xdr:colOff>
      <xdr:row>34</xdr:row>
      <xdr:rowOff>106934</xdr:rowOff>
    </xdr:to>
    <xdr:cxnSp macro="">
      <xdr:nvCxnSpPr>
        <xdr:cNvPr id="61" name="直線コネクタ 60"/>
        <xdr:cNvCxnSpPr/>
      </xdr:nvCxnSpPr>
      <xdr:spPr>
        <a:xfrm>
          <a:off x="3797300" y="5887847"/>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31115</xdr:rowOff>
    </xdr:from>
    <xdr:to>
      <xdr:col>19</xdr:col>
      <xdr:colOff>177800</xdr:colOff>
      <xdr:row>34</xdr:row>
      <xdr:rowOff>58547</xdr:rowOff>
    </xdr:to>
    <xdr:cxnSp macro="">
      <xdr:nvCxnSpPr>
        <xdr:cNvPr id="64" name="直線コネクタ 63"/>
        <xdr:cNvCxnSpPr/>
      </xdr:nvCxnSpPr>
      <xdr:spPr>
        <a:xfrm>
          <a:off x="2908300" y="5860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xdr:rowOff>
    </xdr:from>
    <xdr:to>
      <xdr:col>15</xdr:col>
      <xdr:colOff>50800</xdr:colOff>
      <xdr:row>34</xdr:row>
      <xdr:rowOff>31115</xdr:rowOff>
    </xdr:to>
    <xdr:cxnSp macro="">
      <xdr:nvCxnSpPr>
        <xdr:cNvPr id="67" name="直線コネクタ 66"/>
        <xdr:cNvCxnSpPr/>
      </xdr:nvCxnSpPr>
      <xdr:spPr>
        <a:xfrm>
          <a:off x="2019300" y="583298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3683</xdr:rowOff>
    </xdr:from>
    <xdr:to>
      <xdr:col>10</xdr:col>
      <xdr:colOff>114300</xdr:colOff>
      <xdr:row>34</xdr:row>
      <xdr:rowOff>39878</xdr:rowOff>
    </xdr:to>
    <xdr:cxnSp macro="">
      <xdr:nvCxnSpPr>
        <xdr:cNvPr id="70" name="直線コネクタ 69"/>
        <xdr:cNvCxnSpPr/>
      </xdr:nvCxnSpPr>
      <xdr:spPr>
        <a:xfrm flipV="1">
          <a:off x="1130300" y="58329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56134</xdr:rowOff>
    </xdr:from>
    <xdr:to>
      <xdr:col>24</xdr:col>
      <xdr:colOff>114300</xdr:colOff>
      <xdr:row>34</xdr:row>
      <xdr:rowOff>157734</xdr:rowOff>
    </xdr:to>
    <xdr:sp macro="" textlink="">
      <xdr:nvSpPr>
        <xdr:cNvPr id="80" name="楕円 79"/>
        <xdr:cNvSpPr/>
      </xdr:nvSpPr>
      <xdr:spPr>
        <a:xfrm>
          <a:off x="45847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79011</xdr:rowOff>
    </xdr:from>
    <xdr:ext cx="469744" cy="259045"/>
    <xdr:sp macro="" textlink="">
      <xdr:nvSpPr>
        <xdr:cNvPr id="81" name="議会費該当値テキスト"/>
        <xdr:cNvSpPr txBox="1"/>
      </xdr:nvSpPr>
      <xdr:spPr>
        <a:xfrm>
          <a:off x="4686300"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7747</xdr:rowOff>
    </xdr:from>
    <xdr:to>
      <xdr:col>20</xdr:col>
      <xdr:colOff>38100</xdr:colOff>
      <xdr:row>34</xdr:row>
      <xdr:rowOff>109347</xdr:rowOff>
    </xdr:to>
    <xdr:sp macro="" textlink="">
      <xdr:nvSpPr>
        <xdr:cNvPr id="82" name="楕円 81"/>
        <xdr:cNvSpPr/>
      </xdr:nvSpPr>
      <xdr:spPr>
        <a:xfrm>
          <a:off x="374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125874</xdr:rowOff>
    </xdr:from>
    <xdr:ext cx="469744" cy="259045"/>
    <xdr:sp macro="" textlink="">
      <xdr:nvSpPr>
        <xdr:cNvPr id="83" name="テキスト ボックス 82"/>
        <xdr:cNvSpPr txBox="1"/>
      </xdr:nvSpPr>
      <xdr:spPr>
        <a:xfrm>
          <a:off x="3562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151765</xdr:rowOff>
    </xdr:from>
    <xdr:to>
      <xdr:col>15</xdr:col>
      <xdr:colOff>101600</xdr:colOff>
      <xdr:row>34</xdr:row>
      <xdr:rowOff>81915</xdr:rowOff>
    </xdr:to>
    <xdr:sp macro="" textlink="">
      <xdr:nvSpPr>
        <xdr:cNvPr id="84" name="楕円 83"/>
        <xdr:cNvSpPr/>
      </xdr:nvSpPr>
      <xdr:spPr>
        <a:xfrm>
          <a:off x="2857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98442</xdr:rowOff>
    </xdr:from>
    <xdr:ext cx="469744" cy="259045"/>
    <xdr:sp macro="" textlink="">
      <xdr:nvSpPr>
        <xdr:cNvPr id="85" name="テキスト ボックス 84"/>
        <xdr:cNvSpPr txBox="1"/>
      </xdr:nvSpPr>
      <xdr:spPr>
        <a:xfrm>
          <a:off x="2673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124333</xdr:rowOff>
    </xdr:from>
    <xdr:to>
      <xdr:col>10</xdr:col>
      <xdr:colOff>165100</xdr:colOff>
      <xdr:row>34</xdr:row>
      <xdr:rowOff>54483</xdr:rowOff>
    </xdr:to>
    <xdr:sp macro="" textlink="">
      <xdr:nvSpPr>
        <xdr:cNvPr id="86" name="楕円 85"/>
        <xdr:cNvSpPr/>
      </xdr:nvSpPr>
      <xdr:spPr>
        <a:xfrm>
          <a:off x="1968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71010</xdr:rowOff>
    </xdr:from>
    <xdr:ext cx="469744" cy="259045"/>
    <xdr:sp macro="" textlink="">
      <xdr:nvSpPr>
        <xdr:cNvPr id="87" name="テキスト ボックス 86"/>
        <xdr:cNvSpPr txBox="1"/>
      </xdr:nvSpPr>
      <xdr:spPr>
        <a:xfrm>
          <a:off x="1784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160528</xdr:rowOff>
    </xdr:from>
    <xdr:to>
      <xdr:col>6</xdr:col>
      <xdr:colOff>38100</xdr:colOff>
      <xdr:row>34</xdr:row>
      <xdr:rowOff>90678</xdr:rowOff>
    </xdr:to>
    <xdr:sp macro="" textlink="">
      <xdr:nvSpPr>
        <xdr:cNvPr id="88" name="楕円 87"/>
        <xdr:cNvSpPr/>
      </xdr:nvSpPr>
      <xdr:spPr>
        <a:xfrm>
          <a:off x="1079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107205</xdr:rowOff>
    </xdr:from>
    <xdr:ext cx="469744" cy="259045"/>
    <xdr:sp macro="" textlink="">
      <xdr:nvSpPr>
        <xdr:cNvPr id="89" name="テキスト ボックス 88"/>
        <xdr:cNvSpPr txBox="1"/>
      </xdr:nvSpPr>
      <xdr:spPr>
        <a:xfrm>
          <a:off x="8954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135996</xdr:rowOff>
    </xdr:from>
    <xdr:to>
      <xdr:col>24</xdr:col>
      <xdr:colOff>63500</xdr:colOff>
      <xdr:row>58</xdr:row>
      <xdr:rowOff>79758</xdr:rowOff>
    </xdr:to>
    <xdr:cxnSp macro="">
      <xdr:nvCxnSpPr>
        <xdr:cNvPr id="120" name="直線コネクタ 119"/>
        <xdr:cNvCxnSpPr/>
      </xdr:nvCxnSpPr>
      <xdr:spPr>
        <a:xfrm>
          <a:off x="3797300" y="9737196"/>
          <a:ext cx="838200" cy="2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135996</xdr:rowOff>
    </xdr:from>
    <xdr:to>
      <xdr:col>19</xdr:col>
      <xdr:colOff>177800</xdr:colOff>
      <xdr:row>58</xdr:row>
      <xdr:rowOff>120707</xdr:rowOff>
    </xdr:to>
    <xdr:cxnSp macro="">
      <xdr:nvCxnSpPr>
        <xdr:cNvPr id="123" name="直線コネクタ 122"/>
        <xdr:cNvCxnSpPr/>
      </xdr:nvCxnSpPr>
      <xdr:spPr>
        <a:xfrm flipV="1">
          <a:off x="2908300" y="9737196"/>
          <a:ext cx="889000" cy="3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113447</xdr:rowOff>
    </xdr:from>
    <xdr:to>
      <xdr:col>15</xdr:col>
      <xdr:colOff>50800</xdr:colOff>
      <xdr:row>58</xdr:row>
      <xdr:rowOff>120707</xdr:rowOff>
    </xdr:to>
    <xdr:cxnSp macro="">
      <xdr:nvCxnSpPr>
        <xdr:cNvPr id="126" name="直線コネクタ 125"/>
        <xdr:cNvCxnSpPr/>
      </xdr:nvCxnSpPr>
      <xdr:spPr>
        <a:xfrm>
          <a:off x="2019300" y="10057547"/>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113447</xdr:rowOff>
    </xdr:from>
    <xdr:to>
      <xdr:col>10</xdr:col>
      <xdr:colOff>114300</xdr:colOff>
      <xdr:row>58</xdr:row>
      <xdr:rowOff>120664</xdr:rowOff>
    </xdr:to>
    <xdr:cxnSp macro="">
      <xdr:nvCxnSpPr>
        <xdr:cNvPr id="129" name="直線コネクタ 128"/>
        <xdr:cNvCxnSpPr/>
      </xdr:nvCxnSpPr>
      <xdr:spPr>
        <a:xfrm flipV="1">
          <a:off x="1130300" y="1005754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28958</xdr:rowOff>
    </xdr:from>
    <xdr:to>
      <xdr:col>24</xdr:col>
      <xdr:colOff>114300</xdr:colOff>
      <xdr:row>58</xdr:row>
      <xdr:rowOff>130558</xdr:rowOff>
    </xdr:to>
    <xdr:sp macro="" textlink="">
      <xdr:nvSpPr>
        <xdr:cNvPr id="139" name="楕円 138"/>
        <xdr:cNvSpPr/>
      </xdr:nvSpPr>
      <xdr:spPr>
        <a:xfrm>
          <a:off x="4584700" y="99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115335</xdr:rowOff>
    </xdr:from>
    <xdr:ext cx="534377" cy="259045"/>
    <xdr:sp macro="" textlink="">
      <xdr:nvSpPr>
        <xdr:cNvPr id="140" name="総務費該当値テキスト"/>
        <xdr:cNvSpPr txBox="1"/>
      </xdr:nvSpPr>
      <xdr:spPr>
        <a:xfrm>
          <a:off x="4686300" y="9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85196</xdr:rowOff>
    </xdr:from>
    <xdr:to>
      <xdr:col>20</xdr:col>
      <xdr:colOff>38100</xdr:colOff>
      <xdr:row>57</xdr:row>
      <xdr:rowOff>15346</xdr:rowOff>
    </xdr:to>
    <xdr:sp macro="" textlink="">
      <xdr:nvSpPr>
        <xdr:cNvPr id="141" name="楕円 140"/>
        <xdr:cNvSpPr/>
      </xdr:nvSpPr>
      <xdr:spPr>
        <a:xfrm>
          <a:off x="3746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6473</xdr:rowOff>
    </xdr:from>
    <xdr:ext cx="599010" cy="259045"/>
    <xdr:sp macro="" textlink="">
      <xdr:nvSpPr>
        <xdr:cNvPr id="142" name="テキスト ボックス 141"/>
        <xdr:cNvSpPr txBox="1"/>
      </xdr:nvSpPr>
      <xdr:spPr>
        <a:xfrm>
          <a:off x="3497795" y="97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69907</xdr:rowOff>
    </xdr:from>
    <xdr:to>
      <xdr:col>15</xdr:col>
      <xdr:colOff>101600</xdr:colOff>
      <xdr:row>59</xdr:row>
      <xdr:rowOff>57</xdr:rowOff>
    </xdr:to>
    <xdr:sp macro="" textlink="">
      <xdr:nvSpPr>
        <xdr:cNvPr id="143" name="楕円 142"/>
        <xdr:cNvSpPr/>
      </xdr:nvSpPr>
      <xdr:spPr>
        <a:xfrm>
          <a:off x="28575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162634</xdr:rowOff>
    </xdr:from>
    <xdr:ext cx="534377" cy="259045"/>
    <xdr:sp macro="" textlink="">
      <xdr:nvSpPr>
        <xdr:cNvPr id="144" name="テキスト ボックス 143"/>
        <xdr:cNvSpPr txBox="1"/>
      </xdr:nvSpPr>
      <xdr:spPr>
        <a:xfrm>
          <a:off x="2641111" y="10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62647</xdr:rowOff>
    </xdr:from>
    <xdr:to>
      <xdr:col>10</xdr:col>
      <xdr:colOff>165100</xdr:colOff>
      <xdr:row>58</xdr:row>
      <xdr:rowOff>164247</xdr:rowOff>
    </xdr:to>
    <xdr:sp macro="" textlink="">
      <xdr:nvSpPr>
        <xdr:cNvPr id="145" name="楕円 144"/>
        <xdr:cNvSpPr/>
      </xdr:nvSpPr>
      <xdr:spPr>
        <a:xfrm>
          <a:off x="1968500" y="100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155374</xdr:rowOff>
    </xdr:from>
    <xdr:ext cx="534377" cy="259045"/>
    <xdr:sp macro="" textlink="">
      <xdr:nvSpPr>
        <xdr:cNvPr id="146" name="テキスト ボックス 145"/>
        <xdr:cNvSpPr txBox="1"/>
      </xdr:nvSpPr>
      <xdr:spPr>
        <a:xfrm>
          <a:off x="1752111" y="100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69864</xdr:rowOff>
    </xdr:from>
    <xdr:to>
      <xdr:col>6</xdr:col>
      <xdr:colOff>38100</xdr:colOff>
      <xdr:row>59</xdr:row>
      <xdr:rowOff>14</xdr:rowOff>
    </xdr:to>
    <xdr:sp macro="" textlink="">
      <xdr:nvSpPr>
        <xdr:cNvPr id="147" name="楕円 146"/>
        <xdr:cNvSpPr/>
      </xdr:nvSpPr>
      <xdr:spPr>
        <a:xfrm>
          <a:off x="10795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162591</xdr:rowOff>
    </xdr:from>
    <xdr:ext cx="534377" cy="259045"/>
    <xdr:sp macro="" textlink="">
      <xdr:nvSpPr>
        <xdr:cNvPr id="148" name="テキスト ボックス 147"/>
        <xdr:cNvSpPr txBox="1"/>
      </xdr:nvSpPr>
      <xdr:spPr>
        <a:xfrm>
          <a:off x="863111" y="10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147180</xdr:rowOff>
    </xdr:from>
    <xdr:to>
      <xdr:col>24</xdr:col>
      <xdr:colOff>63500</xdr:colOff>
      <xdr:row>77</xdr:row>
      <xdr:rowOff>38303</xdr:rowOff>
    </xdr:to>
    <xdr:cxnSp macro="">
      <xdr:nvCxnSpPr>
        <xdr:cNvPr id="178" name="直線コネクタ 177"/>
        <xdr:cNvCxnSpPr/>
      </xdr:nvCxnSpPr>
      <xdr:spPr>
        <a:xfrm flipV="1">
          <a:off x="3797300" y="12834480"/>
          <a:ext cx="838200" cy="4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38303</xdr:rowOff>
    </xdr:from>
    <xdr:to>
      <xdr:col>19</xdr:col>
      <xdr:colOff>177800</xdr:colOff>
      <xdr:row>77</xdr:row>
      <xdr:rowOff>129845</xdr:rowOff>
    </xdr:to>
    <xdr:cxnSp macro="">
      <xdr:nvCxnSpPr>
        <xdr:cNvPr id="181" name="直線コネクタ 180"/>
        <xdr:cNvCxnSpPr/>
      </xdr:nvCxnSpPr>
      <xdr:spPr>
        <a:xfrm flipV="1">
          <a:off x="2908300" y="13239953"/>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54547</xdr:rowOff>
    </xdr:from>
    <xdr:to>
      <xdr:col>15</xdr:col>
      <xdr:colOff>50800</xdr:colOff>
      <xdr:row>77</xdr:row>
      <xdr:rowOff>129845</xdr:rowOff>
    </xdr:to>
    <xdr:cxnSp macro="">
      <xdr:nvCxnSpPr>
        <xdr:cNvPr id="184" name="直線コネクタ 183"/>
        <xdr:cNvCxnSpPr/>
      </xdr:nvCxnSpPr>
      <xdr:spPr>
        <a:xfrm>
          <a:off x="2019300" y="13256197"/>
          <a:ext cx="889000" cy="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54547</xdr:rowOff>
    </xdr:from>
    <xdr:to>
      <xdr:col>10</xdr:col>
      <xdr:colOff>114300</xdr:colOff>
      <xdr:row>77</xdr:row>
      <xdr:rowOff>133934</xdr:rowOff>
    </xdr:to>
    <xdr:cxnSp macro="">
      <xdr:nvCxnSpPr>
        <xdr:cNvPr id="187" name="直線コネクタ 186"/>
        <xdr:cNvCxnSpPr/>
      </xdr:nvCxnSpPr>
      <xdr:spPr>
        <a:xfrm flipV="1">
          <a:off x="1130300" y="13256197"/>
          <a:ext cx="8890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96380</xdr:rowOff>
    </xdr:from>
    <xdr:to>
      <xdr:col>24</xdr:col>
      <xdr:colOff>114300</xdr:colOff>
      <xdr:row>75</xdr:row>
      <xdr:rowOff>26530</xdr:rowOff>
    </xdr:to>
    <xdr:sp macro="" textlink="">
      <xdr:nvSpPr>
        <xdr:cNvPr id="197" name="楕円 196"/>
        <xdr:cNvSpPr/>
      </xdr:nvSpPr>
      <xdr:spPr>
        <a:xfrm>
          <a:off x="4584700" y="127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119257</xdr:rowOff>
    </xdr:from>
    <xdr:ext cx="599010" cy="259045"/>
    <xdr:sp macro="" textlink="">
      <xdr:nvSpPr>
        <xdr:cNvPr id="198" name="民生費該当値テキスト"/>
        <xdr:cNvSpPr txBox="1"/>
      </xdr:nvSpPr>
      <xdr:spPr>
        <a:xfrm>
          <a:off x="4686300" y="126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158953</xdr:rowOff>
    </xdr:from>
    <xdr:to>
      <xdr:col>20</xdr:col>
      <xdr:colOff>38100</xdr:colOff>
      <xdr:row>77</xdr:row>
      <xdr:rowOff>89103</xdr:rowOff>
    </xdr:to>
    <xdr:sp macro="" textlink="">
      <xdr:nvSpPr>
        <xdr:cNvPr id="199" name="楕円 198"/>
        <xdr:cNvSpPr/>
      </xdr:nvSpPr>
      <xdr:spPr>
        <a:xfrm>
          <a:off x="3746500" y="131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105630</xdr:rowOff>
    </xdr:from>
    <xdr:ext cx="599010" cy="259045"/>
    <xdr:sp macro="" textlink="">
      <xdr:nvSpPr>
        <xdr:cNvPr id="200" name="テキスト ボックス 199"/>
        <xdr:cNvSpPr txBox="1"/>
      </xdr:nvSpPr>
      <xdr:spPr>
        <a:xfrm>
          <a:off x="3497795" y="1296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79045</xdr:rowOff>
    </xdr:from>
    <xdr:to>
      <xdr:col>15</xdr:col>
      <xdr:colOff>101600</xdr:colOff>
      <xdr:row>78</xdr:row>
      <xdr:rowOff>9195</xdr:rowOff>
    </xdr:to>
    <xdr:sp macro="" textlink="">
      <xdr:nvSpPr>
        <xdr:cNvPr id="201" name="楕円 200"/>
        <xdr:cNvSpPr/>
      </xdr:nvSpPr>
      <xdr:spPr>
        <a:xfrm>
          <a:off x="2857500" y="132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25722</xdr:rowOff>
    </xdr:from>
    <xdr:ext cx="599010" cy="259045"/>
    <xdr:sp macro="" textlink="">
      <xdr:nvSpPr>
        <xdr:cNvPr id="202" name="テキスト ボックス 201"/>
        <xdr:cNvSpPr txBox="1"/>
      </xdr:nvSpPr>
      <xdr:spPr>
        <a:xfrm>
          <a:off x="2608795" y="130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3747</xdr:rowOff>
    </xdr:from>
    <xdr:to>
      <xdr:col>10</xdr:col>
      <xdr:colOff>165100</xdr:colOff>
      <xdr:row>77</xdr:row>
      <xdr:rowOff>105347</xdr:rowOff>
    </xdr:to>
    <xdr:sp macro="" textlink="">
      <xdr:nvSpPr>
        <xdr:cNvPr id="203" name="楕円 202"/>
        <xdr:cNvSpPr/>
      </xdr:nvSpPr>
      <xdr:spPr>
        <a:xfrm>
          <a:off x="1968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121874</xdr:rowOff>
    </xdr:from>
    <xdr:ext cx="599010" cy="259045"/>
    <xdr:sp macro="" textlink="">
      <xdr:nvSpPr>
        <xdr:cNvPr id="204" name="テキスト ボックス 203"/>
        <xdr:cNvSpPr txBox="1"/>
      </xdr:nvSpPr>
      <xdr:spPr>
        <a:xfrm>
          <a:off x="1719795" y="1298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83134</xdr:rowOff>
    </xdr:from>
    <xdr:to>
      <xdr:col>6</xdr:col>
      <xdr:colOff>38100</xdr:colOff>
      <xdr:row>78</xdr:row>
      <xdr:rowOff>13284</xdr:rowOff>
    </xdr:to>
    <xdr:sp macro="" textlink="">
      <xdr:nvSpPr>
        <xdr:cNvPr id="205" name="楕円 204"/>
        <xdr:cNvSpPr/>
      </xdr:nvSpPr>
      <xdr:spPr>
        <a:xfrm>
          <a:off x="1079500" y="132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29811</xdr:rowOff>
    </xdr:from>
    <xdr:ext cx="599010" cy="259045"/>
    <xdr:sp macro="" textlink="">
      <xdr:nvSpPr>
        <xdr:cNvPr id="206" name="テキスト ボックス 205"/>
        <xdr:cNvSpPr txBox="1"/>
      </xdr:nvSpPr>
      <xdr:spPr>
        <a:xfrm>
          <a:off x="830795" y="1306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143548</xdr:rowOff>
    </xdr:from>
    <xdr:to>
      <xdr:col>24</xdr:col>
      <xdr:colOff>63500</xdr:colOff>
      <xdr:row>99</xdr:row>
      <xdr:rowOff>59880</xdr:rowOff>
    </xdr:to>
    <xdr:cxnSp macro="">
      <xdr:nvCxnSpPr>
        <xdr:cNvPr id="236" name="直線コネクタ 235"/>
        <xdr:cNvCxnSpPr/>
      </xdr:nvCxnSpPr>
      <xdr:spPr>
        <a:xfrm flipV="1">
          <a:off x="3797300" y="16774198"/>
          <a:ext cx="8382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113529</xdr:rowOff>
    </xdr:from>
    <xdr:ext cx="534377" cy="259045"/>
    <xdr:sp macro="" textlink="">
      <xdr:nvSpPr>
        <xdr:cNvPr id="237" name="衛生費平均値テキスト"/>
        <xdr:cNvSpPr txBox="1"/>
      </xdr:nvSpPr>
      <xdr:spPr>
        <a:xfrm>
          <a:off x="4686300" y="1640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59880</xdr:rowOff>
    </xdr:from>
    <xdr:to>
      <xdr:col>19</xdr:col>
      <xdr:colOff>177800</xdr:colOff>
      <xdr:row>99</xdr:row>
      <xdr:rowOff>64757</xdr:rowOff>
    </xdr:to>
    <xdr:cxnSp macro="">
      <xdr:nvCxnSpPr>
        <xdr:cNvPr id="239" name="直線コネクタ 238"/>
        <xdr:cNvCxnSpPr/>
      </xdr:nvCxnSpPr>
      <xdr:spPr>
        <a:xfrm flipV="1">
          <a:off x="2908300" y="170334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1" name="テキスト ボックス 240"/>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97256</xdr:rowOff>
    </xdr:from>
    <xdr:to>
      <xdr:col>15</xdr:col>
      <xdr:colOff>50800</xdr:colOff>
      <xdr:row>99</xdr:row>
      <xdr:rowOff>64757</xdr:rowOff>
    </xdr:to>
    <xdr:cxnSp macro="">
      <xdr:nvCxnSpPr>
        <xdr:cNvPr id="242" name="直線コネクタ 241"/>
        <xdr:cNvCxnSpPr/>
      </xdr:nvCxnSpPr>
      <xdr:spPr>
        <a:xfrm>
          <a:off x="2019300" y="16899356"/>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4" name="テキスト ボックス 243"/>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97256</xdr:rowOff>
    </xdr:from>
    <xdr:to>
      <xdr:col>10</xdr:col>
      <xdr:colOff>114300</xdr:colOff>
      <xdr:row>99</xdr:row>
      <xdr:rowOff>98247</xdr:rowOff>
    </xdr:to>
    <xdr:cxnSp macro="">
      <xdr:nvCxnSpPr>
        <xdr:cNvPr id="245" name="直線コネクタ 244"/>
        <xdr:cNvCxnSpPr/>
      </xdr:nvCxnSpPr>
      <xdr:spPr>
        <a:xfrm flipV="1">
          <a:off x="1130300" y="16899356"/>
          <a:ext cx="889000" cy="1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92748</xdr:rowOff>
    </xdr:from>
    <xdr:to>
      <xdr:col>24</xdr:col>
      <xdr:colOff>114300</xdr:colOff>
      <xdr:row>98</xdr:row>
      <xdr:rowOff>22898</xdr:rowOff>
    </xdr:to>
    <xdr:sp macro="" textlink="">
      <xdr:nvSpPr>
        <xdr:cNvPr id="255" name="楕円 254"/>
        <xdr:cNvSpPr/>
      </xdr:nvSpPr>
      <xdr:spPr>
        <a:xfrm>
          <a:off x="45847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71175</xdr:rowOff>
    </xdr:from>
    <xdr:ext cx="534377" cy="259045"/>
    <xdr:sp macro="" textlink="">
      <xdr:nvSpPr>
        <xdr:cNvPr id="256" name="衛生費該当値テキスト"/>
        <xdr:cNvSpPr txBox="1"/>
      </xdr:nvSpPr>
      <xdr:spPr>
        <a:xfrm>
          <a:off x="4686300" y="167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9080</xdr:rowOff>
    </xdr:from>
    <xdr:to>
      <xdr:col>20</xdr:col>
      <xdr:colOff>38100</xdr:colOff>
      <xdr:row>99</xdr:row>
      <xdr:rowOff>110680</xdr:rowOff>
    </xdr:to>
    <xdr:sp macro="" textlink="">
      <xdr:nvSpPr>
        <xdr:cNvPr id="257" name="楕円 256"/>
        <xdr:cNvSpPr/>
      </xdr:nvSpPr>
      <xdr:spPr>
        <a:xfrm>
          <a:off x="3746500" y="169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101807</xdr:rowOff>
    </xdr:from>
    <xdr:ext cx="534377" cy="259045"/>
    <xdr:sp macro="" textlink="">
      <xdr:nvSpPr>
        <xdr:cNvPr id="258" name="テキスト ボックス 257"/>
        <xdr:cNvSpPr txBox="1"/>
      </xdr:nvSpPr>
      <xdr:spPr>
        <a:xfrm>
          <a:off x="3530111" y="170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13957</xdr:rowOff>
    </xdr:from>
    <xdr:to>
      <xdr:col>15</xdr:col>
      <xdr:colOff>101600</xdr:colOff>
      <xdr:row>99</xdr:row>
      <xdr:rowOff>115557</xdr:rowOff>
    </xdr:to>
    <xdr:sp macro="" textlink="">
      <xdr:nvSpPr>
        <xdr:cNvPr id="259" name="楕円 258"/>
        <xdr:cNvSpPr/>
      </xdr:nvSpPr>
      <xdr:spPr>
        <a:xfrm>
          <a:off x="2857500" y="169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106684</xdr:rowOff>
    </xdr:from>
    <xdr:ext cx="534377" cy="259045"/>
    <xdr:sp macro="" textlink="">
      <xdr:nvSpPr>
        <xdr:cNvPr id="260" name="テキスト ボックス 259"/>
        <xdr:cNvSpPr txBox="1"/>
      </xdr:nvSpPr>
      <xdr:spPr>
        <a:xfrm>
          <a:off x="2641111" y="170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46456</xdr:rowOff>
    </xdr:from>
    <xdr:to>
      <xdr:col>10</xdr:col>
      <xdr:colOff>165100</xdr:colOff>
      <xdr:row>98</xdr:row>
      <xdr:rowOff>148056</xdr:rowOff>
    </xdr:to>
    <xdr:sp macro="" textlink="">
      <xdr:nvSpPr>
        <xdr:cNvPr id="261" name="楕円 260"/>
        <xdr:cNvSpPr/>
      </xdr:nvSpPr>
      <xdr:spPr>
        <a:xfrm>
          <a:off x="19685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139183</xdr:rowOff>
    </xdr:from>
    <xdr:ext cx="534377" cy="259045"/>
    <xdr:sp macro="" textlink="">
      <xdr:nvSpPr>
        <xdr:cNvPr id="262" name="テキスト ボックス 261"/>
        <xdr:cNvSpPr txBox="1"/>
      </xdr:nvSpPr>
      <xdr:spPr>
        <a:xfrm>
          <a:off x="1752111" y="16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47447</xdr:rowOff>
    </xdr:from>
    <xdr:to>
      <xdr:col>6</xdr:col>
      <xdr:colOff>38100</xdr:colOff>
      <xdr:row>99</xdr:row>
      <xdr:rowOff>149047</xdr:rowOff>
    </xdr:to>
    <xdr:sp macro="" textlink="">
      <xdr:nvSpPr>
        <xdr:cNvPr id="263" name="楕円 262"/>
        <xdr:cNvSpPr/>
      </xdr:nvSpPr>
      <xdr:spPr>
        <a:xfrm>
          <a:off x="1079500" y="170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140174</xdr:rowOff>
    </xdr:from>
    <xdr:ext cx="534377" cy="259045"/>
    <xdr:sp macro="" textlink="">
      <xdr:nvSpPr>
        <xdr:cNvPr id="264" name="テキスト ボックス 263"/>
        <xdr:cNvSpPr txBox="1"/>
      </xdr:nvSpPr>
      <xdr:spPr>
        <a:xfrm>
          <a:off x="863111" y="17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37211</xdr:rowOff>
    </xdr:from>
    <xdr:to>
      <xdr:col>55</xdr:col>
      <xdr:colOff>0</xdr:colOff>
      <xdr:row>38</xdr:row>
      <xdr:rowOff>39116</xdr:rowOff>
    </xdr:to>
    <xdr:cxnSp macro="">
      <xdr:nvCxnSpPr>
        <xdr:cNvPr id="293" name="直線コネクタ 292"/>
        <xdr:cNvCxnSpPr/>
      </xdr:nvCxnSpPr>
      <xdr:spPr>
        <a:xfrm flipV="1">
          <a:off x="9639300" y="655231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38735</xdr:rowOff>
    </xdr:from>
    <xdr:to>
      <xdr:col>50</xdr:col>
      <xdr:colOff>114300</xdr:colOff>
      <xdr:row>38</xdr:row>
      <xdr:rowOff>39116</xdr:rowOff>
    </xdr:to>
    <xdr:cxnSp macro="">
      <xdr:nvCxnSpPr>
        <xdr:cNvPr id="296" name="直線コネクタ 295"/>
        <xdr:cNvCxnSpPr/>
      </xdr:nvCxnSpPr>
      <xdr:spPr>
        <a:xfrm>
          <a:off x="8750300" y="65538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38735</xdr:rowOff>
    </xdr:from>
    <xdr:to>
      <xdr:col>45</xdr:col>
      <xdr:colOff>177800</xdr:colOff>
      <xdr:row>38</xdr:row>
      <xdr:rowOff>50546</xdr:rowOff>
    </xdr:to>
    <xdr:cxnSp macro="">
      <xdr:nvCxnSpPr>
        <xdr:cNvPr id="299" name="直線コネクタ 298"/>
        <xdr:cNvCxnSpPr/>
      </xdr:nvCxnSpPr>
      <xdr:spPr>
        <a:xfrm flipV="1">
          <a:off x="7861300" y="65538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74549</xdr:rowOff>
    </xdr:to>
    <xdr:cxnSp macro="">
      <xdr:nvCxnSpPr>
        <xdr:cNvPr id="302" name="直線コネクタ 301"/>
        <xdr:cNvCxnSpPr/>
      </xdr:nvCxnSpPr>
      <xdr:spPr>
        <a:xfrm flipV="1">
          <a:off x="6972300" y="65656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12" name="楕円 311"/>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136288</xdr:rowOff>
    </xdr:from>
    <xdr:ext cx="378565" cy="259045"/>
    <xdr:sp macro="" textlink="">
      <xdr:nvSpPr>
        <xdr:cNvPr id="313" name="労働費該当値テキスト"/>
        <xdr:cNvSpPr txBox="1"/>
      </xdr:nvSpPr>
      <xdr:spPr>
        <a:xfrm>
          <a:off x="10528300"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4" name="楕円 313"/>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5" name="テキスト ボックス 314"/>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159385</xdr:rowOff>
    </xdr:from>
    <xdr:to>
      <xdr:col>46</xdr:col>
      <xdr:colOff>38100</xdr:colOff>
      <xdr:row>38</xdr:row>
      <xdr:rowOff>89535</xdr:rowOff>
    </xdr:to>
    <xdr:sp macro="" textlink="">
      <xdr:nvSpPr>
        <xdr:cNvPr id="316" name="楕円 315"/>
        <xdr:cNvSpPr/>
      </xdr:nvSpPr>
      <xdr:spPr>
        <a:xfrm>
          <a:off x="869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317" name="テキスト ボックス 316"/>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18" name="楕円 317"/>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92473</xdr:rowOff>
    </xdr:from>
    <xdr:ext cx="378565" cy="259045"/>
    <xdr:sp macro="" textlink="">
      <xdr:nvSpPr>
        <xdr:cNvPr id="319" name="テキスト ボックス 318"/>
        <xdr:cNvSpPr txBox="1"/>
      </xdr:nvSpPr>
      <xdr:spPr>
        <a:xfrm>
          <a:off x="7672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20" name="楕円 319"/>
        <xdr:cNvSpPr/>
      </xdr:nvSpPr>
      <xdr:spPr>
        <a:xfrm>
          <a:off x="692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116476</xdr:rowOff>
    </xdr:from>
    <xdr:ext cx="378565" cy="259045"/>
    <xdr:sp macro="" textlink="">
      <xdr:nvSpPr>
        <xdr:cNvPr id="321" name="テキスト ボックス 320"/>
        <xdr:cNvSpPr txBox="1"/>
      </xdr:nvSpPr>
      <xdr:spPr>
        <a:xfrm>
          <a:off x="6783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13810</xdr:rowOff>
    </xdr:from>
    <xdr:to>
      <xdr:col>55</xdr:col>
      <xdr:colOff>0</xdr:colOff>
      <xdr:row>56</xdr:row>
      <xdr:rowOff>16279</xdr:rowOff>
    </xdr:to>
    <xdr:cxnSp macro="">
      <xdr:nvCxnSpPr>
        <xdr:cNvPr id="348" name="直線コネクタ 347"/>
        <xdr:cNvCxnSpPr/>
      </xdr:nvCxnSpPr>
      <xdr:spPr>
        <a:xfrm>
          <a:off x="9639300" y="9615010"/>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49"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38773</xdr:rowOff>
    </xdr:from>
    <xdr:to>
      <xdr:col>50</xdr:col>
      <xdr:colOff>114300</xdr:colOff>
      <xdr:row>56</xdr:row>
      <xdr:rowOff>13810</xdr:rowOff>
    </xdr:to>
    <xdr:cxnSp macro="">
      <xdr:nvCxnSpPr>
        <xdr:cNvPr id="351" name="直線コネクタ 350"/>
        <xdr:cNvCxnSpPr/>
      </xdr:nvCxnSpPr>
      <xdr:spPr>
        <a:xfrm>
          <a:off x="8750300" y="9125623"/>
          <a:ext cx="889000" cy="4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38773</xdr:rowOff>
    </xdr:from>
    <xdr:to>
      <xdr:col>45</xdr:col>
      <xdr:colOff>177800</xdr:colOff>
      <xdr:row>54</xdr:row>
      <xdr:rowOff>87076</xdr:rowOff>
    </xdr:to>
    <xdr:cxnSp macro="">
      <xdr:nvCxnSpPr>
        <xdr:cNvPr id="354" name="直線コネクタ 353"/>
        <xdr:cNvCxnSpPr/>
      </xdr:nvCxnSpPr>
      <xdr:spPr>
        <a:xfrm flipV="1">
          <a:off x="7861300" y="9125623"/>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6" name="テキスト ボックス 355"/>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87076</xdr:rowOff>
    </xdr:from>
    <xdr:to>
      <xdr:col>41</xdr:col>
      <xdr:colOff>50800</xdr:colOff>
      <xdr:row>55</xdr:row>
      <xdr:rowOff>85842</xdr:rowOff>
    </xdr:to>
    <xdr:cxnSp macro="">
      <xdr:nvCxnSpPr>
        <xdr:cNvPr id="357" name="直線コネクタ 356"/>
        <xdr:cNvCxnSpPr/>
      </xdr:nvCxnSpPr>
      <xdr:spPr>
        <a:xfrm flipV="1">
          <a:off x="6972300" y="9345376"/>
          <a:ext cx="889000" cy="1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59" name="テキスト ボックス 358"/>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1" name="テキスト ボックス 360"/>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136929</xdr:rowOff>
    </xdr:from>
    <xdr:to>
      <xdr:col>55</xdr:col>
      <xdr:colOff>50800</xdr:colOff>
      <xdr:row>56</xdr:row>
      <xdr:rowOff>67079</xdr:rowOff>
    </xdr:to>
    <xdr:sp macro="" textlink="">
      <xdr:nvSpPr>
        <xdr:cNvPr id="367" name="楕円 366"/>
        <xdr:cNvSpPr/>
      </xdr:nvSpPr>
      <xdr:spPr>
        <a:xfrm>
          <a:off x="10426700" y="95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159806</xdr:rowOff>
    </xdr:from>
    <xdr:ext cx="534377" cy="259045"/>
    <xdr:sp macro="" textlink="">
      <xdr:nvSpPr>
        <xdr:cNvPr id="368" name="農林水産業費該当値テキスト"/>
        <xdr:cNvSpPr txBox="1"/>
      </xdr:nvSpPr>
      <xdr:spPr>
        <a:xfrm>
          <a:off x="10528300" y="9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134460</xdr:rowOff>
    </xdr:from>
    <xdr:to>
      <xdr:col>50</xdr:col>
      <xdr:colOff>165100</xdr:colOff>
      <xdr:row>56</xdr:row>
      <xdr:rowOff>64610</xdr:rowOff>
    </xdr:to>
    <xdr:sp macro="" textlink="">
      <xdr:nvSpPr>
        <xdr:cNvPr id="369" name="楕円 368"/>
        <xdr:cNvSpPr/>
      </xdr:nvSpPr>
      <xdr:spPr>
        <a:xfrm>
          <a:off x="9588500" y="9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81137</xdr:rowOff>
    </xdr:from>
    <xdr:ext cx="534377" cy="259045"/>
    <xdr:sp macro="" textlink="">
      <xdr:nvSpPr>
        <xdr:cNvPr id="370" name="テキスト ボックス 369"/>
        <xdr:cNvSpPr txBox="1"/>
      </xdr:nvSpPr>
      <xdr:spPr>
        <a:xfrm>
          <a:off x="9372111" y="93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159423</xdr:rowOff>
    </xdr:from>
    <xdr:to>
      <xdr:col>46</xdr:col>
      <xdr:colOff>38100</xdr:colOff>
      <xdr:row>53</xdr:row>
      <xdr:rowOff>89573</xdr:rowOff>
    </xdr:to>
    <xdr:sp macro="" textlink="">
      <xdr:nvSpPr>
        <xdr:cNvPr id="371" name="楕円 370"/>
        <xdr:cNvSpPr/>
      </xdr:nvSpPr>
      <xdr:spPr>
        <a:xfrm>
          <a:off x="8699500" y="90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106100</xdr:rowOff>
    </xdr:from>
    <xdr:ext cx="534377" cy="259045"/>
    <xdr:sp macro="" textlink="">
      <xdr:nvSpPr>
        <xdr:cNvPr id="372" name="テキスト ボックス 371"/>
        <xdr:cNvSpPr txBox="1"/>
      </xdr:nvSpPr>
      <xdr:spPr>
        <a:xfrm>
          <a:off x="8483111" y="88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36276</xdr:rowOff>
    </xdr:from>
    <xdr:to>
      <xdr:col>41</xdr:col>
      <xdr:colOff>101600</xdr:colOff>
      <xdr:row>54</xdr:row>
      <xdr:rowOff>137876</xdr:rowOff>
    </xdr:to>
    <xdr:sp macro="" textlink="">
      <xdr:nvSpPr>
        <xdr:cNvPr id="373" name="楕円 372"/>
        <xdr:cNvSpPr/>
      </xdr:nvSpPr>
      <xdr:spPr>
        <a:xfrm>
          <a:off x="7810500" y="9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154403</xdr:rowOff>
    </xdr:from>
    <xdr:ext cx="534377" cy="259045"/>
    <xdr:sp macro="" textlink="">
      <xdr:nvSpPr>
        <xdr:cNvPr id="374" name="テキスト ボックス 373"/>
        <xdr:cNvSpPr txBox="1"/>
      </xdr:nvSpPr>
      <xdr:spPr>
        <a:xfrm>
          <a:off x="7594111" y="90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35042</xdr:rowOff>
    </xdr:from>
    <xdr:to>
      <xdr:col>36</xdr:col>
      <xdr:colOff>165100</xdr:colOff>
      <xdr:row>55</xdr:row>
      <xdr:rowOff>136642</xdr:rowOff>
    </xdr:to>
    <xdr:sp macro="" textlink="">
      <xdr:nvSpPr>
        <xdr:cNvPr id="375" name="楕円 374"/>
        <xdr:cNvSpPr/>
      </xdr:nvSpPr>
      <xdr:spPr>
        <a:xfrm>
          <a:off x="6921500" y="9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153169</xdr:rowOff>
    </xdr:from>
    <xdr:ext cx="534377" cy="259045"/>
    <xdr:sp macro="" textlink="">
      <xdr:nvSpPr>
        <xdr:cNvPr id="376" name="テキスト ボックス 375"/>
        <xdr:cNvSpPr txBox="1"/>
      </xdr:nvSpPr>
      <xdr:spPr>
        <a:xfrm>
          <a:off x="6705111" y="92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40260</xdr:rowOff>
    </xdr:from>
    <xdr:to>
      <xdr:col>55</xdr:col>
      <xdr:colOff>0</xdr:colOff>
      <xdr:row>77</xdr:row>
      <xdr:rowOff>69444</xdr:rowOff>
    </xdr:to>
    <xdr:cxnSp macro="">
      <xdr:nvCxnSpPr>
        <xdr:cNvPr id="405" name="直線コネクタ 404"/>
        <xdr:cNvCxnSpPr/>
      </xdr:nvCxnSpPr>
      <xdr:spPr>
        <a:xfrm>
          <a:off x="9639300" y="13241910"/>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40260</xdr:rowOff>
    </xdr:from>
    <xdr:to>
      <xdr:col>50</xdr:col>
      <xdr:colOff>114300</xdr:colOff>
      <xdr:row>78</xdr:row>
      <xdr:rowOff>33210</xdr:rowOff>
    </xdr:to>
    <xdr:cxnSp macro="">
      <xdr:nvCxnSpPr>
        <xdr:cNvPr id="408" name="直線コネクタ 407"/>
        <xdr:cNvCxnSpPr/>
      </xdr:nvCxnSpPr>
      <xdr:spPr>
        <a:xfrm flipV="1">
          <a:off x="8750300" y="13241910"/>
          <a:ext cx="889000" cy="1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22658</xdr:rowOff>
    </xdr:from>
    <xdr:to>
      <xdr:col>45</xdr:col>
      <xdr:colOff>177800</xdr:colOff>
      <xdr:row>78</xdr:row>
      <xdr:rowOff>33210</xdr:rowOff>
    </xdr:to>
    <xdr:cxnSp macro="">
      <xdr:nvCxnSpPr>
        <xdr:cNvPr id="411" name="直線コネクタ 410"/>
        <xdr:cNvCxnSpPr/>
      </xdr:nvCxnSpPr>
      <xdr:spPr>
        <a:xfrm>
          <a:off x="7861300" y="13395758"/>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22658</xdr:rowOff>
    </xdr:from>
    <xdr:to>
      <xdr:col>41</xdr:col>
      <xdr:colOff>50800</xdr:colOff>
      <xdr:row>78</xdr:row>
      <xdr:rowOff>54508</xdr:rowOff>
    </xdr:to>
    <xdr:cxnSp macro="">
      <xdr:nvCxnSpPr>
        <xdr:cNvPr id="414" name="直線コネクタ 413"/>
        <xdr:cNvCxnSpPr/>
      </xdr:nvCxnSpPr>
      <xdr:spPr>
        <a:xfrm flipV="1">
          <a:off x="6972300" y="13395758"/>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18644</xdr:rowOff>
    </xdr:from>
    <xdr:to>
      <xdr:col>55</xdr:col>
      <xdr:colOff>50800</xdr:colOff>
      <xdr:row>77</xdr:row>
      <xdr:rowOff>120244</xdr:rowOff>
    </xdr:to>
    <xdr:sp macro="" textlink="">
      <xdr:nvSpPr>
        <xdr:cNvPr id="424" name="楕円 423"/>
        <xdr:cNvSpPr/>
      </xdr:nvSpPr>
      <xdr:spPr>
        <a:xfrm>
          <a:off x="10426700" y="132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168521</xdr:rowOff>
    </xdr:from>
    <xdr:ext cx="469744" cy="259045"/>
    <xdr:sp macro="" textlink="">
      <xdr:nvSpPr>
        <xdr:cNvPr id="425" name="商工費該当値テキスト"/>
        <xdr:cNvSpPr txBox="1"/>
      </xdr:nvSpPr>
      <xdr:spPr>
        <a:xfrm>
          <a:off x="10528300" y="131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160910</xdr:rowOff>
    </xdr:from>
    <xdr:to>
      <xdr:col>50</xdr:col>
      <xdr:colOff>165100</xdr:colOff>
      <xdr:row>77</xdr:row>
      <xdr:rowOff>91060</xdr:rowOff>
    </xdr:to>
    <xdr:sp macro="" textlink="">
      <xdr:nvSpPr>
        <xdr:cNvPr id="426" name="楕円 425"/>
        <xdr:cNvSpPr/>
      </xdr:nvSpPr>
      <xdr:spPr>
        <a:xfrm>
          <a:off x="9588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82187</xdr:rowOff>
    </xdr:from>
    <xdr:ext cx="469744" cy="259045"/>
    <xdr:sp macro="" textlink="">
      <xdr:nvSpPr>
        <xdr:cNvPr id="427" name="テキスト ボックス 426"/>
        <xdr:cNvSpPr txBox="1"/>
      </xdr:nvSpPr>
      <xdr:spPr>
        <a:xfrm>
          <a:off x="9404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153860</xdr:rowOff>
    </xdr:from>
    <xdr:to>
      <xdr:col>46</xdr:col>
      <xdr:colOff>38100</xdr:colOff>
      <xdr:row>78</xdr:row>
      <xdr:rowOff>84010</xdr:rowOff>
    </xdr:to>
    <xdr:sp macro="" textlink="">
      <xdr:nvSpPr>
        <xdr:cNvPr id="428" name="楕円 427"/>
        <xdr:cNvSpPr/>
      </xdr:nvSpPr>
      <xdr:spPr>
        <a:xfrm>
          <a:off x="8699500" y="13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75137</xdr:rowOff>
    </xdr:from>
    <xdr:ext cx="469744" cy="259045"/>
    <xdr:sp macro="" textlink="">
      <xdr:nvSpPr>
        <xdr:cNvPr id="429" name="テキスト ボックス 428"/>
        <xdr:cNvSpPr txBox="1"/>
      </xdr:nvSpPr>
      <xdr:spPr>
        <a:xfrm>
          <a:off x="8515428" y="134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143308</xdr:rowOff>
    </xdr:from>
    <xdr:to>
      <xdr:col>41</xdr:col>
      <xdr:colOff>101600</xdr:colOff>
      <xdr:row>78</xdr:row>
      <xdr:rowOff>73458</xdr:rowOff>
    </xdr:to>
    <xdr:sp macro="" textlink="">
      <xdr:nvSpPr>
        <xdr:cNvPr id="430" name="楕円 429"/>
        <xdr:cNvSpPr/>
      </xdr:nvSpPr>
      <xdr:spPr>
        <a:xfrm>
          <a:off x="7810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64585</xdr:rowOff>
    </xdr:from>
    <xdr:ext cx="469744" cy="259045"/>
    <xdr:sp macro="" textlink="">
      <xdr:nvSpPr>
        <xdr:cNvPr id="431" name="テキスト ボックス 430"/>
        <xdr:cNvSpPr txBox="1"/>
      </xdr:nvSpPr>
      <xdr:spPr>
        <a:xfrm>
          <a:off x="7626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3708</xdr:rowOff>
    </xdr:from>
    <xdr:to>
      <xdr:col>36</xdr:col>
      <xdr:colOff>165100</xdr:colOff>
      <xdr:row>78</xdr:row>
      <xdr:rowOff>105308</xdr:rowOff>
    </xdr:to>
    <xdr:sp macro="" textlink="">
      <xdr:nvSpPr>
        <xdr:cNvPr id="432" name="楕円 431"/>
        <xdr:cNvSpPr/>
      </xdr:nvSpPr>
      <xdr:spPr>
        <a:xfrm>
          <a:off x="6921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96435</xdr:rowOff>
    </xdr:from>
    <xdr:ext cx="469744" cy="259045"/>
    <xdr:sp macro="" textlink="">
      <xdr:nvSpPr>
        <xdr:cNvPr id="433" name="テキスト ボックス 432"/>
        <xdr:cNvSpPr txBox="1"/>
      </xdr:nvSpPr>
      <xdr:spPr>
        <a:xfrm>
          <a:off x="6737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122117</xdr:rowOff>
    </xdr:from>
    <xdr:to>
      <xdr:col>55</xdr:col>
      <xdr:colOff>0</xdr:colOff>
      <xdr:row>96</xdr:row>
      <xdr:rowOff>154884</xdr:rowOff>
    </xdr:to>
    <xdr:cxnSp macro="">
      <xdr:nvCxnSpPr>
        <xdr:cNvPr id="463" name="直線コネクタ 462"/>
        <xdr:cNvCxnSpPr/>
      </xdr:nvCxnSpPr>
      <xdr:spPr>
        <a:xfrm flipV="1">
          <a:off x="9639300" y="1658131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4"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138461</xdr:rowOff>
    </xdr:from>
    <xdr:to>
      <xdr:col>50</xdr:col>
      <xdr:colOff>114300</xdr:colOff>
      <xdr:row>96</xdr:row>
      <xdr:rowOff>154884</xdr:rowOff>
    </xdr:to>
    <xdr:cxnSp macro="">
      <xdr:nvCxnSpPr>
        <xdr:cNvPr id="466" name="直線コネクタ 465"/>
        <xdr:cNvCxnSpPr/>
      </xdr:nvCxnSpPr>
      <xdr:spPr>
        <a:xfrm>
          <a:off x="8750300" y="16597661"/>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68" name="テキスト ボックス 467"/>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138461</xdr:rowOff>
    </xdr:from>
    <xdr:to>
      <xdr:col>45</xdr:col>
      <xdr:colOff>177800</xdr:colOff>
      <xdr:row>97</xdr:row>
      <xdr:rowOff>93714</xdr:rowOff>
    </xdr:to>
    <xdr:cxnSp macro="">
      <xdr:nvCxnSpPr>
        <xdr:cNvPr id="469" name="直線コネクタ 468"/>
        <xdr:cNvCxnSpPr/>
      </xdr:nvCxnSpPr>
      <xdr:spPr>
        <a:xfrm flipV="1">
          <a:off x="7861300" y="16597661"/>
          <a:ext cx="889000" cy="1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1" name="テキスト ボックス 470"/>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86398</xdr:rowOff>
    </xdr:from>
    <xdr:to>
      <xdr:col>41</xdr:col>
      <xdr:colOff>50800</xdr:colOff>
      <xdr:row>97</xdr:row>
      <xdr:rowOff>93714</xdr:rowOff>
    </xdr:to>
    <xdr:cxnSp macro="">
      <xdr:nvCxnSpPr>
        <xdr:cNvPr id="472" name="直線コネクタ 471"/>
        <xdr:cNvCxnSpPr/>
      </xdr:nvCxnSpPr>
      <xdr:spPr>
        <a:xfrm>
          <a:off x="6972300" y="167170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4" name="テキスト ボックス 473"/>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6" name="テキスト ボックス 475"/>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71317</xdr:rowOff>
    </xdr:from>
    <xdr:to>
      <xdr:col>55</xdr:col>
      <xdr:colOff>50800</xdr:colOff>
      <xdr:row>97</xdr:row>
      <xdr:rowOff>1467</xdr:rowOff>
    </xdr:to>
    <xdr:sp macro="" textlink="">
      <xdr:nvSpPr>
        <xdr:cNvPr id="482" name="楕円 481"/>
        <xdr:cNvSpPr/>
      </xdr:nvSpPr>
      <xdr:spPr>
        <a:xfrm>
          <a:off x="10426700" y="165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94194</xdr:rowOff>
    </xdr:from>
    <xdr:ext cx="534377" cy="259045"/>
    <xdr:sp macro="" textlink="">
      <xdr:nvSpPr>
        <xdr:cNvPr id="483" name="土木費該当値テキスト"/>
        <xdr:cNvSpPr txBox="1"/>
      </xdr:nvSpPr>
      <xdr:spPr>
        <a:xfrm>
          <a:off x="10528300" y="163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104084</xdr:rowOff>
    </xdr:from>
    <xdr:to>
      <xdr:col>50</xdr:col>
      <xdr:colOff>165100</xdr:colOff>
      <xdr:row>97</xdr:row>
      <xdr:rowOff>34234</xdr:rowOff>
    </xdr:to>
    <xdr:sp macro="" textlink="">
      <xdr:nvSpPr>
        <xdr:cNvPr id="484" name="楕円 483"/>
        <xdr:cNvSpPr/>
      </xdr:nvSpPr>
      <xdr:spPr>
        <a:xfrm>
          <a:off x="9588500" y="16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25361</xdr:rowOff>
    </xdr:from>
    <xdr:ext cx="534377" cy="259045"/>
    <xdr:sp macro="" textlink="">
      <xdr:nvSpPr>
        <xdr:cNvPr id="485" name="テキスト ボックス 484"/>
        <xdr:cNvSpPr txBox="1"/>
      </xdr:nvSpPr>
      <xdr:spPr>
        <a:xfrm>
          <a:off x="9372111" y="166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87661</xdr:rowOff>
    </xdr:from>
    <xdr:to>
      <xdr:col>46</xdr:col>
      <xdr:colOff>38100</xdr:colOff>
      <xdr:row>97</xdr:row>
      <xdr:rowOff>17811</xdr:rowOff>
    </xdr:to>
    <xdr:sp macro="" textlink="">
      <xdr:nvSpPr>
        <xdr:cNvPr id="486" name="楕円 485"/>
        <xdr:cNvSpPr/>
      </xdr:nvSpPr>
      <xdr:spPr>
        <a:xfrm>
          <a:off x="8699500" y="165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8938</xdr:rowOff>
    </xdr:from>
    <xdr:ext cx="534377" cy="259045"/>
    <xdr:sp macro="" textlink="">
      <xdr:nvSpPr>
        <xdr:cNvPr id="487" name="テキスト ボックス 486"/>
        <xdr:cNvSpPr txBox="1"/>
      </xdr:nvSpPr>
      <xdr:spPr>
        <a:xfrm>
          <a:off x="8483111" y="16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42914</xdr:rowOff>
    </xdr:from>
    <xdr:to>
      <xdr:col>41</xdr:col>
      <xdr:colOff>101600</xdr:colOff>
      <xdr:row>97</xdr:row>
      <xdr:rowOff>144514</xdr:rowOff>
    </xdr:to>
    <xdr:sp macro="" textlink="">
      <xdr:nvSpPr>
        <xdr:cNvPr id="488" name="楕円 487"/>
        <xdr:cNvSpPr/>
      </xdr:nvSpPr>
      <xdr:spPr>
        <a:xfrm>
          <a:off x="7810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135641</xdr:rowOff>
    </xdr:from>
    <xdr:ext cx="534377" cy="259045"/>
    <xdr:sp macro="" textlink="">
      <xdr:nvSpPr>
        <xdr:cNvPr id="489" name="テキスト ボックス 488"/>
        <xdr:cNvSpPr txBox="1"/>
      </xdr:nvSpPr>
      <xdr:spPr>
        <a:xfrm>
          <a:off x="7594111" y="167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35598</xdr:rowOff>
    </xdr:from>
    <xdr:to>
      <xdr:col>36</xdr:col>
      <xdr:colOff>165100</xdr:colOff>
      <xdr:row>97</xdr:row>
      <xdr:rowOff>137198</xdr:rowOff>
    </xdr:to>
    <xdr:sp macro="" textlink="">
      <xdr:nvSpPr>
        <xdr:cNvPr id="490" name="楕円 489"/>
        <xdr:cNvSpPr/>
      </xdr:nvSpPr>
      <xdr:spPr>
        <a:xfrm>
          <a:off x="6921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128325</xdr:rowOff>
    </xdr:from>
    <xdr:ext cx="534377" cy="259045"/>
    <xdr:sp macro="" textlink="">
      <xdr:nvSpPr>
        <xdr:cNvPr id="491" name="テキスト ボックス 490"/>
        <xdr:cNvSpPr txBox="1"/>
      </xdr:nvSpPr>
      <xdr:spPr>
        <a:xfrm>
          <a:off x="6705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66365</xdr:rowOff>
    </xdr:from>
    <xdr:to>
      <xdr:col>85</xdr:col>
      <xdr:colOff>127000</xdr:colOff>
      <xdr:row>37</xdr:row>
      <xdr:rowOff>6472</xdr:rowOff>
    </xdr:to>
    <xdr:cxnSp macro="">
      <xdr:nvCxnSpPr>
        <xdr:cNvPr id="519" name="直線コネクタ 518"/>
        <xdr:cNvCxnSpPr/>
      </xdr:nvCxnSpPr>
      <xdr:spPr>
        <a:xfrm>
          <a:off x="15481300" y="5895665"/>
          <a:ext cx="838200" cy="4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0"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66365</xdr:rowOff>
    </xdr:from>
    <xdr:to>
      <xdr:col>81</xdr:col>
      <xdr:colOff>50800</xdr:colOff>
      <xdr:row>36</xdr:row>
      <xdr:rowOff>171430</xdr:rowOff>
    </xdr:to>
    <xdr:cxnSp macro="">
      <xdr:nvCxnSpPr>
        <xdr:cNvPr id="522" name="直線コネクタ 521"/>
        <xdr:cNvCxnSpPr/>
      </xdr:nvCxnSpPr>
      <xdr:spPr>
        <a:xfrm flipV="1">
          <a:off x="14592300" y="5895665"/>
          <a:ext cx="889000" cy="4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4" name="テキスト ボックス 523"/>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171430</xdr:rowOff>
    </xdr:from>
    <xdr:to>
      <xdr:col>76</xdr:col>
      <xdr:colOff>114300</xdr:colOff>
      <xdr:row>37</xdr:row>
      <xdr:rowOff>20919</xdr:rowOff>
    </xdr:to>
    <xdr:cxnSp macro="">
      <xdr:nvCxnSpPr>
        <xdr:cNvPr id="525" name="直線コネクタ 524"/>
        <xdr:cNvCxnSpPr/>
      </xdr:nvCxnSpPr>
      <xdr:spPr>
        <a:xfrm flipV="1">
          <a:off x="13703300" y="6343630"/>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7" name="テキスト ボックス 526"/>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20919</xdr:rowOff>
    </xdr:from>
    <xdr:to>
      <xdr:col>71</xdr:col>
      <xdr:colOff>177800</xdr:colOff>
      <xdr:row>37</xdr:row>
      <xdr:rowOff>81910</xdr:rowOff>
    </xdr:to>
    <xdr:cxnSp macro="">
      <xdr:nvCxnSpPr>
        <xdr:cNvPr id="528" name="直線コネクタ 527"/>
        <xdr:cNvCxnSpPr/>
      </xdr:nvCxnSpPr>
      <xdr:spPr>
        <a:xfrm flipV="1">
          <a:off x="12814300" y="6364569"/>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0" name="テキスト ボックス 529"/>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2" name="テキスト ボックス 531"/>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127122</xdr:rowOff>
    </xdr:from>
    <xdr:to>
      <xdr:col>85</xdr:col>
      <xdr:colOff>177800</xdr:colOff>
      <xdr:row>37</xdr:row>
      <xdr:rowOff>57272</xdr:rowOff>
    </xdr:to>
    <xdr:sp macro="" textlink="">
      <xdr:nvSpPr>
        <xdr:cNvPr id="538" name="楕円 537"/>
        <xdr:cNvSpPr/>
      </xdr:nvSpPr>
      <xdr:spPr>
        <a:xfrm>
          <a:off x="16268700" y="62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105549</xdr:rowOff>
    </xdr:from>
    <xdr:ext cx="534377" cy="259045"/>
    <xdr:sp macro="" textlink="">
      <xdr:nvSpPr>
        <xdr:cNvPr id="539" name="消防費該当値テキスト"/>
        <xdr:cNvSpPr txBox="1"/>
      </xdr:nvSpPr>
      <xdr:spPr>
        <a:xfrm>
          <a:off x="16370300" y="62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15565</xdr:rowOff>
    </xdr:from>
    <xdr:to>
      <xdr:col>81</xdr:col>
      <xdr:colOff>101600</xdr:colOff>
      <xdr:row>34</xdr:row>
      <xdr:rowOff>117165</xdr:rowOff>
    </xdr:to>
    <xdr:sp macro="" textlink="">
      <xdr:nvSpPr>
        <xdr:cNvPr id="540" name="楕円 539"/>
        <xdr:cNvSpPr/>
      </xdr:nvSpPr>
      <xdr:spPr>
        <a:xfrm>
          <a:off x="15430500" y="58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133692</xdr:rowOff>
    </xdr:from>
    <xdr:ext cx="534377" cy="259045"/>
    <xdr:sp macro="" textlink="">
      <xdr:nvSpPr>
        <xdr:cNvPr id="541" name="テキスト ボックス 540"/>
        <xdr:cNvSpPr txBox="1"/>
      </xdr:nvSpPr>
      <xdr:spPr>
        <a:xfrm>
          <a:off x="15214111" y="5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120630</xdr:rowOff>
    </xdr:from>
    <xdr:to>
      <xdr:col>76</xdr:col>
      <xdr:colOff>165100</xdr:colOff>
      <xdr:row>37</xdr:row>
      <xdr:rowOff>50780</xdr:rowOff>
    </xdr:to>
    <xdr:sp macro="" textlink="">
      <xdr:nvSpPr>
        <xdr:cNvPr id="542" name="楕円 541"/>
        <xdr:cNvSpPr/>
      </xdr:nvSpPr>
      <xdr:spPr>
        <a:xfrm>
          <a:off x="14541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41907</xdr:rowOff>
    </xdr:from>
    <xdr:ext cx="534377" cy="259045"/>
    <xdr:sp macro="" textlink="">
      <xdr:nvSpPr>
        <xdr:cNvPr id="543" name="テキスト ボックス 542"/>
        <xdr:cNvSpPr txBox="1"/>
      </xdr:nvSpPr>
      <xdr:spPr>
        <a:xfrm>
          <a:off x="14325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141569</xdr:rowOff>
    </xdr:from>
    <xdr:to>
      <xdr:col>72</xdr:col>
      <xdr:colOff>38100</xdr:colOff>
      <xdr:row>37</xdr:row>
      <xdr:rowOff>71719</xdr:rowOff>
    </xdr:to>
    <xdr:sp macro="" textlink="">
      <xdr:nvSpPr>
        <xdr:cNvPr id="544" name="楕円 543"/>
        <xdr:cNvSpPr/>
      </xdr:nvSpPr>
      <xdr:spPr>
        <a:xfrm>
          <a:off x="13652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62846</xdr:rowOff>
    </xdr:from>
    <xdr:ext cx="534377" cy="259045"/>
    <xdr:sp macro="" textlink="">
      <xdr:nvSpPr>
        <xdr:cNvPr id="545" name="テキスト ボックス 544"/>
        <xdr:cNvSpPr txBox="1"/>
      </xdr:nvSpPr>
      <xdr:spPr>
        <a:xfrm>
          <a:off x="13436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31110</xdr:rowOff>
    </xdr:from>
    <xdr:to>
      <xdr:col>67</xdr:col>
      <xdr:colOff>101600</xdr:colOff>
      <xdr:row>37</xdr:row>
      <xdr:rowOff>132710</xdr:rowOff>
    </xdr:to>
    <xdr:sp macro="" textlink="">
      <xdr:nvSpPr>
        <xdr:cNvPr id="546" name="楕円 545"/>
        <xdr:cNvSpPr/>
      </xdr:nvSpPr>
      <xdr:spPr>
        <a:xfrm>
          <a:off x="12763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123837</xdr:rowOff>
    </xdr:from>
    <xdr:ext cx="534377" cy="259045"/>
    <xdr:sp macro="" textlink="">
      <xdr:nvSpPr>
        <xdr:cNvPr id="547" name="テキスト ボックス 546"/>
        <xdr:cNvSpPr txBox="1"/>
      </xdr:nvSpPr>
      <xdr:spPr>
        <a:xfrm>
          <a:off x="12547111" y="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26086</xdr:rowOff>
    </xdr:from>
    <xdr:to>
      <xdr:col>85</xdr:col>
      <xdr:colOff>127000</xdr:colOff>
      <xdr:row>53</xdr:row>
      <xdr:rowOff>133318</xdr:rowOff>
    </xdr:to>
    <xdr:cxnSp macro="">
      <xdr:nvCxnSpPr>
        <xdr:cNvPr id="577" name="直線コネクタ 576"/>
        <xdr:cNvCxnSpPr/>
      </xdr:nvCxnSpPr>
      <xdr:spPr>
        <a:xfrm flipV="1">
          <a:off x="15481300" y="8941486"/>
          <a:ext cx="838200" cy="27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78" name="教育費平均値テキスト"/>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133318</xdr:rowOff>
    </xdr:from>
    <xdr:to>
      <xdr:col>81</xdr:col>
      <xdr:colOff>50800</xdr:colOff>
      <xdr:row>54</xdr:row>
      <xdr:rowOff>50032</xdr:rowOff>
    </xdr:to>
    <xdr:cxnSp macro="">
      <xdr:nvCxnSpPr>
        <xdr:cNvPr id="580" name="直線コネクタ 579"/>
        <xdr:cNvCxnSpPr/>
      </xdr:nvCxnSpPr>
      <xdr:spPr>
        <a:xfrm flipV="1">
          <a:off x="14592300" y="9220168"/>
          <a:ext cx="8890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2" name="テキスト ボックス 581"/>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50032</xdr:rowOff>
    </xdr:from>
    <xdr:to>
      <xdr:col>76</xdr:col>
      <xdr:colOff>114300</xdr:colOff>
      <xdr:row>54</xdr:row>
      <xdr:rowOff>84227</xdr:rowOff>
    </xdr:to>
    <xdr:cxnSp macro="">
      <xdr:nvCxnSpPr>
        <xdr:cNvPr id="583" name="直線コネクタ 582"/>
        <xdr:cNvCxnSpPr/>
      </xdr:nvCxnSpPr>
      <xdr:spPr>
        <a:xfrm flipV="1">
          <a:off x="13703300" y="9308332"/>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5" name="テキスト ボックス 584"/>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47117</xdr:rowOff>
    </xdr:from>
    <xdr:to>
      <xdr:col>71</xdr:col>
      <xdr:colOff>177800</xdr:colOff>
      <xdr:row>54</xdr:row>
      <xdr:rowOff>84227</xdr:rowOff>
    </xdr:to>
    <xdr:cxnSp macro="">
      <xdr:nvCxnSpPr>
        <xdr:cNvPr id="586" name="直線コネクタ 585"/>
        <xdr:cNvCxnSpPr/>
      </xdr:nvCxnSpPr>
      <xdr:spPr>
        <a:xfrm>
          <a:off x="12814300" y="9133967"/>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88" name="テキスト ボックス 587"/>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0" name="テキスト ボックス 589"/>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146736</xdr:rowOff>
    </xdr:from>
    <xdr:to>
      <xdr:col>85</xdr:col>
      <xdr:colOff>177800</xdr:colOff>
      <xdr:row>52</xdr:row>
      <xdr:rowOff>76886</xdr:rowOff>
    </xdr:to>
    <xdr:sp macro="" textlink="">
      <xdr:nvSpPr>
        <xdr:cNvPr id="596" name="楕円 595"/>
        <xdr:cNvSpPr/>
      </xdr:nvSpPr>
      <xdr:spPr>
        <a:xfrm>
          <a:off x="16268700" y="88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169613</xdr:rowOff>
    </xdr:from>
    <xdr:ext cx="534377" cy="259045"/>
    <xdr:sp macro="" textlink="">
      <xdr:nvSpPr>
        <xdr:cNvPr id="597" name="教育費該当値テキスト"/>
        <xdr:cNvSpPr txBox="1"/>
      </xdr:nvSpPr>
      <xdr:spPr>
        <a:xfrm>
          <a:off x="16370300" y="87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82518</xdr:rowOff>
    </xdr:from>
    <xdr:to>
      <xdr:col>81</xdr:col>
      <xdr:colOff>101600</xdr:colOff>
      <xdr:row>54</xdr:row>
      <xdr:rowOff>12668</xdr:rowOff>
    </xdr:to>
    <xdr:sp macro="" textlink="">
      <xdr:nvSpPr>
        <xdr:cNvPr id="598" name="楕円 597"/>
        <xdr:cNvSpPr/>
      </xdr:nvSpPr>
      <xdr:spPr>
        <a:xfrm>
          <a:off x="15430500" y="91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29195</xdr:rowOff>
    </xdr:from>
    <xdr:ext cx="534377" cy="259045"/>
    <xdr:sp macro="" textlink="">
      <xdr:nvSpPr>
        <xdr:cNvPr id="599" name="テキスト ボックス 598"/>
        <xdr:cNvSpPr txBox="1"/>
      </xdr:nvSpPr>
      <xdr:spPr>
        <a:xfrm>
          <a:off x="15214111" y="89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170682</xdr:rowOff>
    </xdr:from>
    <xdr:to>
      <xdr:col>76</xdr:col>
      <xdr:colOff>165100</xdr:colOff>
      <xdr:row>54</xdr:row>
      <xdr:rowOff>100832</xdr:rowOff>
    </xdr:to>
    <xdr:sp macro="" textlink="">
      <xdr:nvSpPr>
        <xdr:cNvPr id="600" name="楕円 599"/>
        <xdr:cNvSpPr/>
      </xdr:nvSpPr>
      <xdr:spPr>
        <a:xfrm>
          <a:off x="14541500" y="9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117359</xdr:rowOff>
    </xdr:from>
    <xdr:ext cx="534377" cy="259045"/>
    <xdr:sp macro="" textlink="">
      <xdr:nvSpPr>
        <xdr:cNvPr id="601" name="テキスト ボックス 600"/>
        <xdr:cNvSpPr txBox="1"/>
      </xdr:nvSpPr>
      <xdr:spPr>
        <a:xfrm>
          <a:off x="14325111" y="90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33427</xdr:rowOff>
    </xdr:from>
    <xdr:to>
      <xdr:col>72</xdr:col>
      <xdr:colOff>38100</xdr:colOff>
      <xdr:row>54</xdr:row>
      <xdr:rowOff>135027</xdr:rowOff>
    </xdr:to>
    <xdr:sp macro="" textlink="">
      <xdr:nvSpPr>
        <xdr:cNvPr id="602" name="楕円 601"/>
        <xdr:cNvSpPr/>
      </xdr:nvSpPr>
      <xdr:spPr>
        <a:xfrm>
          <a:off x="13652500" y="92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151554</xdr:rowOff>
    </xdr:from>
    <xdr:ext cx="534377" cy="259045"/>
    <xdr:sp macro="" textlink="">
      <xdr:nvSpPr>
        <xdr:cNvPr id="603" name="テキスト ボックス 602"/>
        <xdr:cNvSpPr txBox="1"/>
      </xdr:nvSpPr>
      <xdr:spPr>
        <a:xfrm>
          <a:off x="13436111" y="90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167767</xdr:rowOff>
    </xdr:from>
    <xdr:to>
      <xdr:col>67</xdr:col>
      <xdr:colOff>101600</xdr:colOff>
      <xdr:row>53</xdr:row>
      <xdr:rowOff>97917</xdr:rowOff>
    </xdr:to>
    <xdr:sp macro="" textlink="">
      <xdr:nvSpPr>
        <xdr:cNvPr id="604" name="楕円 603"/>
        <xdr:cNvSpPr/>
      </xdr:nvSpPr>
      <xdr:spPr>
        <a:xfrm>
          <a:off x="12763500" y="9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114444</xdr:rowOff>
    </xdr:from>
    <xdr:ext cx="534377" cy="259045"/>
    <xdr:sp macro="" textlink="">
      <xdr:nvSpPr>
        <xdr:cNvPr id="605" name="テキスト ボックス 604"/>
        <xdr:cNvSpPr txBox="1"/>
      </xdr:nvSpPr>
      <xdr:spPr>
        <a:xfrm>
          <a:off x="12547111" y="88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120498</xdr:rowOff>
    </xdr:from>
    <xdr:to>
      <xdr:col>85</xdr:col>
      <xdr:colOff>127000</xdr:colOff>
      <xdr:row>78</xdr:row>
      <xdr:rowOff>139700</xdr:rowOff>
    </xdr:to>
    <xdr:cxnSp macro="">
      <xdr:nvCxnSpPr>
        <xdr:cNvPr id="632" name="直線コネクタ 631"/>
        <xdr:cNvCxnSpPr/>
      </xdr:nvCxnSpPr>
      <xdr:spPr>
        <a:xfrm flipV="1">
          <a:off x="15481300" y="1349359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110417</xdr:rowOff>
    </xdr:from>
    <xdr:to>
      <xdr:col>76</xdr:col>
      <xdr:colOff>114300</xdr:colOff>
      <xdr:row>78</xdr:row>
      <xdr:rowOff>139700</xdr:rowOff>
    </xdr:to>
    <xdr:cxnSp macro="">
      <xdr:nvCxnSpPr>
        <xdr:cNvPr id="638" name="直線コネクタ 637"/>
        <xdr:cNvCxnSpPr/>
      </xdr:nvCxnSpPr>
      <xdr:spPr>
        <a:xfrm>
          <a:off x="13703300" y="13483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110417</xdr:rowOff>
    </xdr:from>
    <xdr:to>
      <xdr:col>71</xdr:col>
      <xdr:colOff>177800</xdr:colOff>
      <xdr:row>78</xdr:row>
      <xdr:rowOff>131516</xdr:rowOff>
    </xdr:to>
    <xdr:cxnSp macro="">
      <xdr:nvCxnSpPr>
        <xdr:cNvPr id="641" name="直線コネクタ 640"/>
        <xdr:cNvCxnSpPr/>
      </xdr:nvCxnSpPr>
      <xdr:spPr>
        <a:xfrm flipV="1">
          <a:off x="12814300" y="13483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69698</xdr:rowOff>
    </xdr:from>
    <xdr:to>
      <xdr:col>85</xdr:col>
      <xdr:colOff>177800</xdr:colOff>
      <xdr:row>78</xdr:row>
      <xdr:rowOff>171298</xdr:rowOff>
    </xdr:to>
    <xdr:sp macro="" textlink="">
      <xdr:nvSpPr>
        <xdr:cNvPr id="651" name="楕円 650"/>
        <xdr:cNvSpPr/>
      </xdr:nvSpPr>
      <xdr:spPr>
        <a:xfrm>
          <a:off x="16268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159110</xdr:rowOff>
    </xdr:from>
    <xdr:ext cx="378565" cy="259045"/>
    <xdr:sp macro="" textlink="">
      <xdr:nvSpPr>
        <xdr:cNvPr id="652" name="災害復旧費該当値テキスト"/>
        <xdr:cNvSpPr txBox="1"/>
      </xdr:nvSpPr>
      <xdr:spPr>
        <a:xfrm>
          <a:off x="16370300" y="1336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59617</xdr:rowOff>
    </xdr:from>
    <xdr:to>
      <xdr:col>72</xdr:col>
      <xdr:colOff>38100</xdr:colOff>
      <xdr:row>78</xdr:row>
      <xdr:rowOff>161217</xdr:rowOff>
    </xdr:to>
    <xdr:sp macro="" textlink="">
      <xdr:nvSpPr>
        <xdr:cNvPr id="657" name="楕円 656"/>
        <xdr:cNvSpPr/>
      </xdr:nvSpPr>
      <xdr:spPr>
        <a:xfrm>
          <a:off x="13652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152344</xdr:rowOff>
    </xdr:from>
    <xdr:ext cx="469744" cy="259045"/>
    <xdr:sp macro="" textlink="">
      <xdr:nvSpPr>
        <xdr:cNvPr id="658" name="テキスト ボックス 657"/>
        <xdr:cNvSpPr txBox="1"/>
      </xdr:nvSpPr>
      <xdr:spPr>
        <a:xfrm>
          <a:off x="13468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80716</xdr:rowOff>
    </xdr:from>
    <xdr:to>
      <xdr:col>67</xdr:col>
      <xdr:colOff>101600</xdr:colOff>
      <xdr:row>79</xdr:row>
      <xdr:rowOff>10866</xdr:rowOff>
    </xdr:to>
    <xdr:sp macro="" textlink="">
      <xdr:nvSpPr>
        <xdr:cNvPr id="659" name="楕円 658"/>
        <xdr:cNvSpPr/>
      </xdr:nvSpPr>
      <xdr:spPr>
        <a:xfrm>
          <a:off x="12763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1993</xdr:rowOff>
    </xdr:from>
    <xdr:ext cx="378565" cy="259045"/>
    <xdr:sp macro="" textlink="">
      <xdr:nvSpPr>
        <xdr:cNvPr id="660" name="テキスト ボックス 659"/>
        <xdr:cNvSpPr txBox="1"/>
      </xdr:nvSpPr>
      <xdr:spPr>
        <a:xfrm>
          <a:off x="12625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33801</xdr:rowOff>
    </xdr:from>
    <xdr:to>
      <xdr:col>85</xdr:col>
      <xdr:colOff>127000</xdr:colOff>
      <xdr:row>95</xdr:row>
      <xdr:rowOff>56795</xdr:rowOff>
    </xdr:to>
    <xdr:cxnSp macro="">
      <xdr:nvCxnSpPr>
        <xdr:cNvPr id="689" name="直線コネクタ 688"/>
        <xdr:cNvCxnSpPr/>
      </xdr:nvCxnSpPr>
      <xdr:spPr>
        <a:xfrm flipV="1">
          <a:off x="15481300" y="16321551"/>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0"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56795</xdr:rowOff>
    </xdr:from>
    <xdr:to>
      <xdr:col>81</xdr:col>
      <xdr:colOff>50800</xdr:colOff>
      <xdr:row>95</xdr:row>
      <xdr:rowOff>68301</xdr:rowOff>
    </xdr:to>
    <xdr:cxnSp macro="">
      <xdr:nvCxnSpPr>
        <xdr:cNvPr id="692" name="直線コネクタ 691"/>
        <xdr:cNvCxnSpPr/>
      </xdr:nvCxnSpPr>
      <xdr:spPr>
        <a:xfrm flipV="1">
          <a:off x="14592300" y="163445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4" name="テキスト ボックス 693"/>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68301</xdr:rowOff>
    </xdr:from>
    <xdr:to>
      <xdr:col>76</xdr:col>
      <xdr:colOff>114300</xdr:colOff>
      <xdr:row>95</xdr:row>
      <xdr:rowOff>122383</xdr:rowOff>
    </xdr:to>
    <xdr:cxnSp macro="">
      <xdr:nvCxnSpPr>
        <xdr:cNvPr id="695" name="直線コネクタ 694"/>
        <xdr:cNvCxnSpPr/>
      </xdr:nvCxnSpPr>
      <xdr:spPr>
        <a:xfrm flipV="1">
          <a:off x="13703300" y="16356051"/>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7" name="テキスト ボックス 696"/>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122383</xdr:rowOff>
    </xdr:from>
    <xdr:to>
      <xdr:col>71</xdr:col>
      <xdr:colOff>177800</xdr:colOff>
      <xdr:row>95</xdr:row>
      <xdr:rowOff>149034</xdr:rowOff>
    </xdr:to>
    <xdr:cxnSp macro="">
      <xdr:nvCxnSpPr>
        <xdr:cNvPr id="698" name="直線コネクタ 697"/>
        <xdr:cNvCxnSpPr/>
      </xdr:nvCxnSpPr>
      <xdr:spPr>
        <a:xfrm flipV="1">
          <a:off x="12814300" y="16410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0" name="テキスト ボックス 699"/>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2" name="テキスト ボックス 701"/>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154451</xdr:rowOff>
    </xdr:from>
    <xdr:to>
      <xdr:col>85</xdr:col>
      <xdr:colOff>177800</xdr:colOff>
      <xdr:row>95</xdr:row>
      <xdr:rowOff>84601</xdr:rowOff>
    </xdr:to>
    <xdr:sp macro="" textlink="">
      <xdr:nvSpPr>
        <xdr:cNvPr id="708" name="楕円 707"/>
        <xdr:cNvSpPr/>
      </xdr:nvSpPr>
      <xdr:spPr>
        <a:xfrm>
          <a:off x="16268700" y="162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5878</xdr:rowOff>
    </xdr:from>
    <xdr:ext cx="534377" cy="259045"/>
    <xdr:sp macro="" textlink="">
      <xdr:nvSpPr>
        <xdr:cNvPr id="709" name="公債費該当値テキスト"/>
        <xdr:cNvSpPr txBox="1"/>
      </xdr:nvSpPr>
      <xdr:spPr>
        <a:xfrm>
          <a:off x="16370300" y="16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5995</xdr:rowOff>
    </xdr:from>
    <xdr:to>
      <xdr:col>81</xdr:col>
      <xdr:colOff>101600</xdr:colOff>
      <xdr:row>95</xdr:row>
      <xdr:rowOff>107595</xdr:rowOff>
    </xdr:to>
    <xdr:sp macro="" textlink="">
      <xdr:nvSpPr>
        <xdr:cNvPr id="710" name="楕円 709"/>
        <xdr:cNvSpPr/>
      </xdr:nvSpPr>
      <xdr:spPr>
        <a:xfrm>
          <a:off x="15430500" y="16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124122</xdr:rowOff>
    </xdr:from>
    <xdr:ext cx="534377" cy="259045"/>
    <xdr:sp macro="" textlink="">
      <xdr:nvSpPr>
        <xdr:cNvPr id="711" name="テキスト ボックス 710"/>
        <xdr:cNvSpPr txBox="1"/>
      </xdr:nvSpPr>
      <xdr:spPr>
        <a:xfrm>
          <a:off x="15214111" y="16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17501</xdr:rowOff>
    </xdr:from>
    <xdr:to>
      <xdr:col>76</xdr:col>
      <xdr:colOff>165100</xdr:colOff>
      <xdr:row>95</xdr:row>
      <xdr:rowOff>119101</xdr:rowOff>
    </xdr:to>
    <xdr:sp macro="" textlink="">
      <xdr:nvSpPr>
        <xdr:cNvPr id="712" name="楕円 711"/>
        <xdr:cNvSpPr/>
      </xdr:nvSpPr>
      <xdr:spPr>
        <a:xfrm>
          <a:off x="14541500" y="16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110228</xdr:rowOff>
    </xdr:from>
    <xdr:ext cx="534377" cy="259045"/>
    <xdr:sp macro="" textlink="">
      <xdr:nvSpPr>
        <xdr:cNvPr id="713" name="テキスト ボックス 712"/>
        <xdr:cNvSpPr txBox="1"/>
      </xdr:nvSpPr>
      <xdr:spPr>
        <a:xfrm>
          <a:off x="14325111" y="163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71583</xdr:rowOff>
    </xdr:from>
    <xdr:to>
      <xdr:col>72</xdr:col>
      <xdr:colOff>38100</xdr:colOff>
      <xdr:row>96</xdr:row>
      <xdr:rowOff>1733</xdr:rowOff>
    </xdr:to>
    <xdr:sp macro="" textlink="">
      <xdr:nvSpPr>
        <xdr:cNvPr id="714" name="楕円 713"/>
        <xdr:cNvSpPr/>
      </xdr:nvSpPr>
      <xdr:spPr>
        <a:xfrm>
          <a:off x="13652500" y="163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164310</xdr:rowOff>
    </xdr:from>
    <xdr:ext cx="534377" cy="259045"/>
    <xdr:sp macro="" textlink="">
      <xdr:nvSpPr>
        <xdr:cNvPr id="715" name="テキスト ボックス 714"/>
        <xdr:cNvSpPr txBox="1"/>
      </xdr:nvSpPr>
      <xdr:spPr>
        <a:xfrm>
          <a:off x="13436111" y="16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98234</xdr:rowOff>
    </xdr:from>
    <xdr:to>
      <xdr:col>67</xdr:col>
      <xdr:colOff>101600</xdr:colOff>
      <xdr:row>96</xdr:row>
      <xdr:rowOff>28384</xdr:rowOff>
    </xdr:to>
    <xdr:sp macro="" textlink="">
      <xdr:nvSpPr>
        <xdr:cNvPr id="716" name="楕円 715"/>
        <xdr:cNvSpPr/>
      </xdr:nvSpPr>
      <xdr:spPr>
        <a:xfrm>
          <a:off x="12763500" y="163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19511</xdr:rowOff>
    </xdr:from>
    <xdr:ext cx="534377" cy="259045"/>
    <xdr:sp macro="" textlink="">
      <xdr:nvSpPr>
        <xdr:cNvPr id="717" name="テキスト ボックス 716"/>
        <xdr:cNvSpPr txBox="1"/>
      </xdr:nvSpPr>
      <xdr:spPr>
        <a:xfrm>
          <a:off x="12547111" y="16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土木費、教育費、公債費で類似団体平均を上回っている。民生費は、新型コロナウイルス感染症対策として子育て世帯への臨時特別給付金給付事業や住民税非課税世帯等に対する臨時特別給付金、障害者総合支援事業におけるサービス給付の充実等により、類似団体よりも高い水準となっている。農林水産業費においても、新型コロナウイルス感染症対策やため池耐震調査に伴う委託料の増等が要因と考えられる。教育費については、わたむきホール特定天井耐震改修工事および外壁補修工事の増などが影響し増額となった。また、教育費は、類似団体平均を大きく上回っているが、当町の特徴として、各地区に地区公民館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地区を除き各地区に小学校が所在するため、これらの施設に係る人件費や施設管理費等が類似団体と比較し大きいことが影響していると考えられる。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今後についても、各性質別歳出額の増加が見込まれるが、人口減少等に伴い行政サービスのあり方も変化すると考えられることから、住民のニーズ等を的確に把握し、適正な資源配分に努める。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財政調整基金は、令和２年度に税収の大幅な減に対応するため、基金を取り崩したが、令和３年度に追加積立を行ったことにより、標準財政規模に対する基金残高比率は増加した。</a:t>
          </a:r>
        </a:p>
        <a:p>
          <a:r>
            <a:rPr kumimoji="1" lang="ja-JP" altLang="en-US" sz="1300">
              <a:latin typeface="ＭＳ Ｐゴシック" panose="020B0600070205080204" pitchFamily="50" charset="-128"/>
              <a:ea typeface="ＭＳ Ｐゴシック" panose="020B0600070205080204" pitchFamily="50" charset="-128"/>
            </a:rPr>
            <a:t>　実質収支額は、税収の持ち直しや普通地方交付税の追加交付などにより歳入が増加したことなどにより、標準財政規模に対する比率は上昇した。なお、実質単年度収支は、上記に連動する形で令和２年度は▲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％となり令和３年度は</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％に上昇した。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連結実質赤字比率に係る赤字・黒字の構成では、赤字となった会計は存在せず、全ての会計で黒字となった。</a:t>
          </a:r>
        </a:p>
        <a:p>
          <a:r>
            <a:rPr kumimoji="1" lang="ja-JP" altLang="en-US" sz="1400">
              <a:latin typeface="ＭＳ Ｐゴシック" panose="020B0600070205080204" pitchFamily="50" charset="-128"/>
              <a:ea typeface="ＭＳ Ｐゴシック" panose="020B0600070205080204" pitchFamily="50" charset="-128"/>
            </a:rPr>
            <a:t>　また、黒字の大部分は、水道事業会計と一般会計が占めており、特に水道事業会計に係る黒字部分が大きい。一般会計の実質収支は約</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千万円程度となり、水道事業会計は流動資産のうち現金預金として保有している部分が</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千万円程度となっている。水道事業会計においては、余剰額の大部分が現金預金であり、これが黒字の要因となっている。ただし、水道事業は施設の長寿命化に伴う施設改修が控えており、その財源として引き続き黒字の確保が必要である。</a:t>
          </a:r>
        </a:p>
        <a:p>
          <a:r>
            <a:rPr kumimoji="1" lang="ja-JP" altLang="en-US" sz="1400">
              <a:latin typeface="ＭＳ Ｐゴシック" panose="020B0600070205080204" pitchFamily="50" charset="-128"/>
              <a:ea typeface="ＭＳ Ｐゴシック" panose="020B0600070205080204" pitchFamily="50"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は、過去の公共工事に伴う町債や、臨時財政対策債の償還により、令和元年度から引き続き高い水準となっている。また、公営企業債の元利償還金に対する繰入金についても償還額のピークを過ぎ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組合等が起こした地方債の元利償還金に対する負担金等は、中部清掃組合の起債償還が終了するため減少している。</a:t>
          </a:r>
        </a:p>
        <a:p>
          <a:r>
            <a:rPr kumimoji="1" lang="ja-JP" altLang="en-US" sz="1300">
              <a:latin typeface="ＭＳ Ｐゴシック" panose="020B0600070205080204" pitchFamily="50" charset="-128"/>
              <a:ea typeface="ＭＳ Ｐゴシック" panose="020B0600070205080204" pitchFamily="50" charset="-128"/>
            </a:rPr>
            <a:t>　算入公債費等の大部分は、臨時財政対策債となっており、また、臨時財政対策債以外の町債についても後年度の元利償還金が基準財政需要額に算入される地方債を借り入れており、引き続き財政的に有利な起債の確保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令和３年度の将来負担額は、基金の積立を行ったこと、起債の償還により公営企業債等繰入見込額が減少したこと、中部清掃組合の起債償還終了により組合負担等見込額が減少したこと、および勤続年数の長い職員が多数退職したことによる退職手当負担見込額が減少したことが大き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今後についても、地方債の新規発行を抑制するとともに、事務事業等の見直しなどにより、経費削減に努め、計画的に充当可能基金を積み立てるよう努める。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町内の主要法人の町民税法人税割が大幅な減少、新型コロナウイルス感染症の影響による全体的な収入減により、財政調整基金をはじめ特定目的基金を取り崩して財政運営をせざるを得なかったため、基金残高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３年度は町民税法人税割も大きく回復し、町の収入全体が大きく伸長したことにより、基金においては、まず、令和２年度に取り崩した基金の積戻しを行い、また、将来の財政需要に備えて、「子育て未来基金」と「情報システム整備基金」を新設することができた。新設した基金は、「子育て未来基金」において、今後、増加するであろう子育てニーズへ対応するための財源として、「情報システム整備基金」についても、今後の自治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対応や電算システムの更新、新設の財源とするため新設をしたものである。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今後は、人件費や扶助費の増、頻発する自然災害への対応、および公共施設の老朽化に伴う改修経費やそれに伴う公債費への償還財源が増加すると考えており、一般財源のひっ迫は避けられない。　そのような中であっても、基金により一定の財源を確保することにより、必要な住民サービスを継続的に提供することが可能となる。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積み立てのための財源については、各事務事業の効率化・合理化に努め、公共施設にあっては、公共施設総合管理計画によるトータルコストを意識した上での計画的・効率的な長寿命化を図りつつ、積極的な特性財源の確保により財源を確保し、さらなる基金の積み増しを行い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教育施設整備資金積立基金：教育施設の整備の財源に充てる。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町営住宅建設整備基金：町営住宅または共同施設の建設、修繕または改良に要する財源に充てる。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教育施設整備資金積立基金：教育施設の整備のため一定額を取り崩したが、将来の教育施設の整備に活用するために積み増しを行ったことから、残高は増額となった。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町営住宅建設整備基金：過去に借り入れた地方債の元利償還および町営住宅の修繕に充てるために取り崩したため、残高は減額となった。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資金積立基金：教育施設に関しては、公共施設等総合管理計画に基づき個別計画を策定しており、計画および施設の現況にあわせて適切な管理を行っていく。基金積立は、主にその際の財源不足に対応するために積立を継続する。積立金額については、施設の老朽化等の程度に基づき設定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建設整備基金：町営住宅建設整備基金については、地方債の元利償還および町営住宅の修繕に充てていくこととし、施設の老朽化の程度や一般会計における資金状況等を考慮し、積立額や取り崩し額を設定し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新設の２基金（「子育て未来基金」および「情報システム整備基金」）は、上記「基金全体」を参照。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徹底した経費削減の取り組みの効果や、好調な税収による財源確保により、近年は財政調整基金の残高は増加していたが、令和２年度は税収の大幅減による財源不足に対応するため、財政調整基金を取り崩したことから、基金の残高は減額となった。ただし、令和３年度は、税収等に回復が見られたことから、一定の積み増しが可能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財政調整基金基金の目標積立額は、第６次日野町総合計画において、標準財政規模の約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％を目安とした約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が設定されており、令和３年度は、それに応じて積立をしたところ。ただし、増加傾向が著しい人件費や社会保障関係経費および突発的な災害に対する財政需要に対応するため、目標に甘んじることなく、今後も引き続き基金の積み立て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令和元年度から令和３年度までは、基金利子を積立てたのみであり、基金残高に大きな変動はない。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第６次日野町総合計画において、約６億円を目標額として積立てに取り組んでいるところである。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また、老朽化が進む公共施設の長寿命化対応の財源として、地方債の新規発行を見込んでおり、後年度の元利償還に対応するためにも基金は必要である。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健全な財政運営に努めることで、基金積み立てのための財源を確保し、目標に向け基金積み立てに努めたい。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当町においては、類似団体と比較して高い値を示す状況にある。これは、昭和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年代前半から平成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年頃にかけて整備された資産が多いことが要因として挙げられ、整備から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年以上経過してる公共建築物は全体の約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また、前年度より高い数値となっているが、有形固定資産の減価償却額が新規取得額を上回ったことによるものである。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これを踏まえ、公共施設等総合管理計画に基づき、老朽化した施設について、点検・診断や計画的な長寿命化を進めていくなど、公共施設等の適正管理に努める。</a:t>
          </a: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86487</xdr:rowOff>
    </xdr:from>
    <xdr:to>
      <xdr:col>23</xdr:col>
      <xdr:colOff>136525</xdr:colOff>
      <xdr:row>33</xdr:row>
      <xdr:rowOff>16637</xdr:rowOff>
    </xdr:to>
    <xdr:sp macro="" textlink="">
      <xdr:nvSpPr>
        <xdr:cNvPr id="79" name="楕円 78"/>
        <xdr:cNvSpPr/>
      </xdr:nvSpPr>
      <xdr:spPr>
        <a:xfrm>
          <a:off x="47117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64914</xdr:rowOff>
    </xdr:from>
    <xdr:ext cx="405111" cy="259045"/>
    <xdr:sp macro="" textlink="">
      <xdr:nvSpPr>
        <xdr:cNvPr id="80" name="有形固定資産減価償却率該当値テキスト"/>
        <xdr:cNvSpPr txBox="1"/>
      </xdr:nvSpPr>
      <xdr:spPr>
        <a:xfrm>
          <a:off x="4813300" y="632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1" name="楕円 80"/>
        <xdr:cNvSpPr/>
      </xdr:nvSpPr>
      <xdr:spPr>
        <a:xfrm>
          <a:off x="400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89789</xdr:rowOff>
    </xdr:from>
    <xdr:to>
      <xdr:col>23</xdr:col>
      <xdr:colOff>85725</xdr:colOff>
      <xdr:row>32</xdr:row>
      <xdr:rowOff>137287</xdr:rowOff>
    </xdr:to>
    <xdr:cxnSp macro="">
      <xdr:nvCxnSpPr>
        <xdr:cNvPr id="82" name="直線コネクタ 81"/>
        <xdr:cNvCxnSpPr/>
      </xdr:nvCxnSpPr>
      <xdr:spPr>
        <a:xfrm>
          <a:off x="4051300" y="634771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3" name="楕円 82"/>
        <xdr:cNvSpPr/>
      </xdr:nvSpPr>
      <xdr:spPr>
        <a:xfrm>
          <a:off x="323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25019</xdr:rowOff>
    </xdr:from>
    <xdr:to>
      <xdr:col>19</xdr:col>
      <xdr:colOff>136525</xdr:colOff>
      <xdr:row>32</xdr:row>
      <xdr:rowOff>89789</xdr:rowOff>
    </xdr:to>
    <xdr:cxnSp macro="">
      <xdr:nvCxnSpPr>
        <xdr:cNvPr id="84" name="直線コネクタ 83"/>
        <xdr:cNvCxnSpPr/>
      </xdr:nvCxnSpPr>
      <xdr:spPr>
        <a:xfrm>
          <a:off x="3289300" y="628294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80899</xdr:rowOff>
    </xdr:from>
    <xdr:to>
      <xdr:col>11</xdr:col>
      <xdr:colOff>187325</xdr:colOff>
      <xdr:row>32</xdr:row>
      <xdr:rowOff>11049</xdr:rowOff>
    </xdr:to>
    <xdr:sp macro="" textlink="">
      <xdr:nvSpPr>
        <xdr:cNvPr id="85" name="楕円 84"/>
        <xdr:cNvSpPr/>
      </xdr:nvSpPr>
      <xdr:spPr>
        <a:xfrm>
          <a:off x="247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131699</xdr:rowOff>
    </xdr:from>
    <xdr:to>
      <xdr:col>15</xdr:col>
      <xdr:colOff>136525</xdr:colOff>
      <xdr:row>32</xdr:row>
      <xdr:rowOff>25019</xdr:rowOff>
    </xdr:to>
    <xdr:cxnSp macro="">
      <xdr:nvCxnSpPr>
        <xdr:cNvPr id="86" name="直線コネクタ 85"/>
        <xdr:cNvCxnSpPr/>
      </xdr:nvCxnSpPr>
      <xdr:spPr>
        <a:xfrm>
          <a:off x="2527300" y="621817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87" name="楕円 86"/>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131699</xdr:rowOff>
    </xdr:to>
    <xdr:cxnSp macro="">
      <xdr:nvCxnSpPr>
        <xdr:cNvPr id="88" name="直線コネクタ 87"/>
        <xdr:cNvCxnSpPr/>
      </xdr:nvCxnSpPr>
      <xdr:spPr>
        <a:xfrm>
          <a:off x="1765300" y="614045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3" name="n_1mainValue有形固定資産減価償却率"/>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4" name="n_2main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2176</xdr:rowOff>
    </xdr:from>
    <xdr:ext cx="405111" cy="259045"/>
    <xdr:sp macro="" textlink="">
      <xdr:nvSpPr>
        <xdr:cNvPr id="95" name="n_3mainValue有形固定資産減価償却率"/>
        <xdr:cNvSpPr txBox="1"/>
      </xdr:nvSpPr>
      <xdr:spPr>
        <a:xfrm>
          <a:off x="2324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6" name="n_4mainValue有形固定資産減価償却率"/>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債務償還比率は、県平均よりも高い値を示しているものの、全国平均と比べると概ね同水準となっている。また、前年度比においては、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360.5</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この要因として、公営企業債等繰入見込額および中部清掃組合の起債償還終了に伴う組合等負担見込額の減少により将来負担額が減少する一方、新たに基金の積立を行ったことにより充当可能財源が増加したことが挙げられる。また、地方税および地方交付税の増加により経常一般財源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が増加したことも大きな要因である。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今後も引き続き、債務残高の増加の抑制に努め、借り入れる場合においては、財源的に有利な地方債を借り入れることにより、実質的な負担の軽減に努める。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23341</xdr:rowOff>
    </xdr:from>
    <xdr:to>
      <xdr:col>76</xdr:col>
      <xdr:colOff>73025</xdr:colOff>
      <xdr:row>30</xdr:row>
      <xdr:rowOff>124941</xdr:rowOff>
    </xdr:to>
    <xdr:sp macro="" textlink="">
      <xdr:nvSpPr>
        <xdr:cNvPr id="143" name="楕円 142"/>
        <xdr:cNvSpPr/>
      </xdr:nvSpPr>
      <xdr:spPr>
        <a:xfrm>
          <a:off x="14744700" y="59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1768</xdr:rowOff>
    </xdr:from>
    <xdr:ext cx="469744" cy="259045"/>
    <xdr:sp macro="" textlink="">
      <xdr:nvSpPr>
        <xdr:cNvPr id="144" name="債務償還比率該当値テキスト"/>
        <xdr:cNvSpPr txBox="1"/>
      </xdr:nvSpPr>
      <xdr:spPr>
        <a:xfrm>
          <a:off x="14846300" y="591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64933</xdr:rowOff>
    </xdr:from>
    <xdr:to>
      <xdr:col>72</xdr:col>
      <xdr:colOff>123825</xdr:colOff>
      <xdr:row>33</xdr:row>
      <xdr:rowOff>166533</xdr:rowOff>
    </xdr:to>
    <xdr:sp macro="" textlink="">
      <xdr:nvSpPr>
        <xdr:cNvPr id="145" name="楕円 144"/>
        <xdr:cNvSpPr/>
      </xdr:nvSpPr>
      <xdr:spPr>
        <a:xfrm>
          <a:off x="14033500" y="6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74141</xdr:rowOff>
    </xdr:from>
    <xdr:to>
      <xdr:col>76</xdr:col>
      <xdr:colOff>22225</xdr:colOff>
      <xdr:row>33</xdr:row>
      <xdr:rowOff>115733</xdr:rowOff>
    </xdr:to>
    <xdr:cxnSp macro="">
      <xdr:nvCxnSpPr>
        <xdr:cNvPr id="146" name="直線コネクタ 145"/>
        <xdr:cNvCxnSpPr/>
      </xdr:nvCxnSpPr>
      <xdr:spPr>
        <a:xfrm flipV="1">
          <a:off x="14084300" y="5989166"/>
          <a:ext cx="711200" cy="5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51326</xdr:rowOff>
    </xdr:from>
    <xdr:to>
      <xdr:col>68</xdr:col>
      <xdr:colOff>123825</xdr:colOff>
      <xdr:row>32</xdr:row>
      <xdr:rowOff>152926</xdr:rowOff>
    </xdr:to>
    <xdr:sp macro="" textlink="">
      <xdr:nvSpPr>
        <xdr:cNvPr id="147" name="楕円 146"/>
        <xdr:cNvSpPr/>
      </xdr:nvSpPr>
      <xdr:spPr>
        <a:xfrm>
          <a:off x="132715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102126</xdr:rowOff>
    </xdr:from>
    <xdr:to>
      <xdr:col>72</xdr:col>
      <xdr:colOff>73025</xdr:colOff>
      <xdr:row>33</xdr:row>
      <xdr:rowOff>115733</xdr:rowOff>
    </xdr:to>
    <xdr:cxnSp macro="">
      <xdr:nvCxnSpPr>
        <xdr:cNvPr id="148" name="直線コネクタ 147"/>
        <xdr:cNvCxnSpPr/>
      </xdr:nvCxnSpPr>
      <xdr:spPr>
        <a:xfrm>
          <a:off x="13322300" y="636005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135799</xdr:rowOff>
    </xdr:from>
    <xdr:to>
      <xdr:col>64</xdr:col>
      <xdr:colOff>123825</xdr:colOff>
      <xdr:row>32</xdr:row>
      <xdr:rowOff>65949</xdr:rowOff>
    </xdr:to>
    <xdr:sp macro="" textlink="">
      <xdr:nvSpPr>
        <xdr:cNvPr id="149" name="楕円 148"/>
        <xdr:cNvSpPr/>
      </xdr:nvSpPr>
      <xdr:spPr>
        <a:xfrm>
          <a:off x="12509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15149</xdr:rowOff>
    </xdr:from>
    <xdr:to>
      <xdr:col>68</xdr:col>
      <xdr:colOff>73025</xdr:colOff>
      <xdr:row>32</xdr:row>
      <xdr:rowOff>102126</xdr:rowOff>
    </xdr:to>
    <xdr:cxnSp macro="">
      <xdr:nvCxnSpPr>
        <xdr:cNvPr id="150" name="直線コネクタ 149"/>
        <xdr:cNvCxnSpPr/>
      </xdr:nvCxnSpPr>
      <xdr:spPr>
        <a:xfrm>
          <a:off x="12560300" y="6273074"/>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134675</xdr:rowOff>
    </xdr:from>
    <xdr:to>
      <xdr:col>60</xdr:col>
      <xdr:colOff>123825</xdr:colOff>
      <xdr:row>35</xdr:row>
      <xdr:rowOff>64825</xdr:rowOff>
    </xdr:to>
    <xdr:sp macro="" textlink="">
      <xdr:nvSpPr>
        <xdr:cNvPr id="151" name="楕円 150"/>
        <xdr:cNvSpPr/>
      </xdr:nvSpPr>
      <xdr:spPr>
        <a:xfrm>
          <a:off x="11747500" y="6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15149</xdr:rowOff>
    </xdr:from>
    <xdr:to>
      <xdr:col>64</xdr:col>
      <xdr:colOff>73025</xdr:colOff>
      <xdr:row>35</xdr:row>
      <xdr:rowOff>14025</xdr:rowOff>
    </xdr:to>
    <xdr:cxnSp macro="">
      <xdr:nvCxnSpPr>
        <xdr:cNvPr id="152" name="直線コネクタ 151"/>
        <xdr:cNvCxnSpPr/>
      </xdr:nvCxnSpPr>
      <xdr:spPr>
        <a:xfrm flipV="1">
          <a:off x="11798300" y="6273074"/>
          <a:ext cx="762000" cy="5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157660</xdr:rowOff>
    </xdr:from>
    <xdr:ext cx="469744" cy="259045"/>
    <xdr:sp macro="" textlink="">
      <xdr:nvSpPr>
        <xdr:cNvPr id="157" name="n_1mainValue債務償還比率"/>
        <xdr:cNvSpPr txBox="1"/>
      </xdr:nvSpPr>
      <xdr:spPr>
        <a:xfrm>
          <a:off x="13836727" y="6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144053</xdr:rowOff>
    </xdr:from>
    <xdr:ext cx="469744" cy="259045"/>
    <xdr:sp macro="" textlink="">
      <xdr:nvSpPr>
        <xdr:cNvPr id="158" name="n_2mainValue債務償還比率"/>
        <xdr:cNvSpPr txBox="1"/>
      </xdr:nvSpPr>
      <xdr:spPr>
        <a:xfrm>
          <a:off x="13087427" y="64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57076</xdr:rowOff>
    </xdr:from>
    <xdr:ext cx="469744" cy="259045"/>
    <xdr:sp macro="" textlink="">
      <xdr:nvSpPr>
        <xdr:cNvPr id="159" name="n_3mainValue債務償還比率"/>
        <xdr:cNvSpPr txBox="1"/>
      </xdr:nvSpPr>
      <xdr:spPr>
        <a:xfrm>
          <a:off x="12325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55952</xdr:rowOff>
    </xdr:from>
    <xdr:ext cx="469744" cy="259045"/>
    <xdr:sp macro="" textlink="">
      <xdr:nvSpPr>
        <xdr:cNvPr id="160" name="n_4mainValue債務償還比率"/>
        <xdr:cNvSpPr txBox="1"/>
      </xdr:nvSpPr>
      <xdr:spPr>
        <a:xfrm>
          <a:off x="11563427" y="6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170180</xdr:rowOff>
    </xdr:from>
    <xdr:to>
      <xdr:col>24</xdr:col>
      <xdr:colOff>114300</xdr:colOff>
      <xdr:row>41</xdr:row>
      <xdr:rowOff>100330</xdr:rowOff>
    </xdr:to>
    <xdr:sp macro="" textlink="">
      <xdr:nvSpPr>
        <xdr:cNvPr id="73" name="楕円 72"/>
        <xdr:cNvSpPr/>
      </xdr:nvSpPr>
      <xdr:spPr>
        <a:xfrm>
          <a:off x="4584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148607</xdr:rowOff>
    </xdr:from>
    <xdr:ext cx="405111" cy="259045"/>
    <xdr:sp macro="" textlink="">
      <xdr:nvSpPr>
        <xdr:cNvPr id="74" name="【道路】&#10;有形固定資産減価償却率該当値テキスト"/>
        <xdr:cNvSpPr txBox="1"/>
      </xdr:nvSpPr>
      <xdr:spPr>
        <a:xfrm>
          <a:off x="4673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5" name="楕円 74"/>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49530</xdr:rowOff>
    </xdr:to>
    <xdr:cxnSp macro="">
      <xdr:nvCxnSpPr>
        <xdr:cNvPr id="76" name="直線コネクタ 75"/>
        <xdr:cNvCxnSpPr/>
      </xdr:nvCxnSpPr>
      <xdr:spPr>
        <a:xfrm>
          <a:off x="3797300" y="7037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78740</xdr:rowOff>
    </xdr:from>
    <xdr:to>
      <xdr:col>15</xdr:col>
      <xdr:colOff>101600</xdr:colOff>
      <xdr:row>41</xdr:row>
      <xdr:rowOff>8890</xdr:rowOff>
    </xdr:to>
    <xdr:sp macro="" textlink="">
      <xdr:nvSpPr>
        <xdr:cNvPr id="77" name="楕円 76"/>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41</xdr:row>
      <xdr:rowOff>7620</xdr:rowOff>
    </xdr:to>
    <xdr:cxnSp macro="">
      <xdr:nvCxnSpPr>
        <xdr:cNvPr id="78" name="直線コネクタ 77"/>
        <xdr:cNvCxnSpPr/>
      </xdr:nvCxnSpPr>
      <xdr:spPr>
        <a:xfrm>
          <a:off x="2908300" y="6987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9" name="楕円 78"/>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83820</xdr:rowOff>
    </xdr:from>
    <xdr:to>
      <xdr:col>15</xdr:col>
      <xdr:colOff>50800</xdr:colOff>
      <xdr:row>40</xdr:row>
      <xdr:rowOff>129540</xdr:rowOff>
    </xdr:to>
    <xdr:cxnSp macro="">
      <xdr:nvCxnSpPr>
        <xdr:cNvPr id="80" name="直線コネクタ 79"/>
        <xdr:cNvCxnSpPr/>
      </xdr:nvCxnSpPr>
      <xdr:spPr>
        <a:xfrm>
          <a:off x="2019300" y="6941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1" name="楕円 80"/>
        <xdr:cNvSpPr/>
      </xdr:nvSpPr>
      <xdr:spPr>
        <a:xfrm>
          <a:off x="107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xdr:rowOff>
    </xdr:from>
    <xdr:to>
      <xdr:col>10</xdr:col>
      <xdr:colOff>114300</xdr:colOff>
      <xdr:row>40</xdr:row>
      <xdr:rowOff>83820</xdr:rowOff>
    </xdr:to>
    <xdr:cxnSp macro="">
      <xdr:nvCxnSpPr>
        <xdr:cNvPr id="82" name="直線コネクタ 81"/>
        <xdr:cNvCxnSpPr/>
      </xdr:nvCxnSpPr>
      <xdr:spPr>
        <a:xfrm>
          <a:off x="1130300" y="6865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7" name="n_1mainValue【道路】&#10;有形固定資産減価償却率"/>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88" name="n_2mainValue【道路】&#10;有形固定資産減価償却率"/>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9" name="n_3mainValue【道路】&#10;有形固定資産減価償却率"/>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0" name="n_4mainValue【道路】&#10;有形固定資産減価償却率"/>
        <xdr:cNvSpPr txBox="1"/>
      </xdr:nvSpPr>
      <xdr:spPr>
        <a:xfrm>
          <a:off x="927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9830</xdr:rowOff>
    </xdr:from>
    <xdr:to>
      <xdr:col>55</xdr:col>
      <xdr:colOff>50800</xdr:colOff>
      <xdr:row>41</xdr:row>
      <xdr:rowOff>111430</xdr:rowOff>
    </xdr:to>
    <xdr:sp macro="" textlink="">
      <xdr:nvSpPr>
        <xdr:cNvPr id="130" name="楕円 129"/>
        <xdr:cNvSpPr/>
      </xdr:nvSpPr>
      <xdr:spPr>
        <a:xfrm>
          <a:off x="10426700" y="70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159707</xdr:rowOff>
    </xdr:from>
    <xdr:ext cx="534377" cy="259045"/>
    <xdr:sp macro="" textlink="">
      <xdr:nvSpPr>
        <xdr:cNvPr id="131" name="【道路】&#10;一人当たり延長該当値テキスト"/>
        <xdr:cNvSpPr txBox="1"/>
      </xdr:nvSpPr>
      <xdr:spPr>
        <a:xfrm>
          <a:off x="10515600" y="70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10820</xdr:rowOff>
    </xdr:from>
    <xdr:to>
      <xdr:col>50</xdr:col>
      <xdr:colOff>165100</xdr:colOff>
      <xdr:row>41</xdr:row>
      <xdr:rowOff>112420</xdr:rowOff>
    </xdr:to>
    <xdr:sp macro="" textlink="">
      <xdr:nvSpPr>
        <xdr:cNvPr id="132" name="楕円 131"/>
        <xdr:cNvSpPr/>
      </xdr:nvSpPr>
      <xdr:spPr>
        <a:xfrm>
          <a:off x="9588500" y="70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60630</xdr:rowOff>
    </xdr:from>
    <xdr:to>
      <xdr:col>55</xdr:col>
      <xdr:colOff>0</xdr:colOff>
      <xdr:row>41</xdr:row>
      <xdr:rowOff>61620</xdr:rowOff>
    </xdr:to>
    <xdr:cxnSp macro="">
      <xdr:nvCxnSpPr>
        <xdr:cNvPr id="133" name="直線コネクタ 132"/>
        <xdr:cNvCxnSpPr/>
      </xdr:nvCxnSpPr>
      <xdr:spPr>
        <a:xfrm flipV="1">
          <a:off x="9639300" y="709008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12129</xdr:rowOff>
    </xdr:from>
    <xdr:to>
      <xdr:col>46</xdr:col>
      <xdr:colOff>38100</xdr:colOff>
      <xdr:row>41</xdr:row>
      <xdr:rowOff>113729</xdr:rowOff>
    </xdr:to>
    <xdr:sp macro="" textlink="">
      <xdr:nvSpPr>
        <xdr:cNvPr id="134" name="楕円 133"/>
        <xdr:cNvSpPr/>
      </xdr:nvSpPr>
      <xdr:spPr>
        <a:xfrm>
          <a:off x="8699500" y="7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61620</xdr:rowOff>
    </xdr:from>
    <xdr:to>
      <xdr:col>50</xdr:col>
      <xdr:colOff>114300</xdr:colOff>
      <xdr:row>41</xdr:row>
      <xdr:rowOff>62929</xdr:rowOff>
    </xdr:to>
    <xdr:cxnSp macro="">
      <xdr:nvCxnSpPr>
        <xdr:cNvPr id="135" name="直線コネクタ 134"/>
        <xdr:cNvCxnSpPr/>
      </xdr:nvCxnSpPr>
      <xdr:spPr>
        <a:xfrm flipV="1">
          <a:off x="8750300" y="7091070"/>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12040</xdr:rowOff>
    </xdr:from>
    <xdr:to>
      <xdr:col>41</xdr:col>
      <xdr:colOff>101600</xdr:colOff>
      <xdr:row>41</xdr:row>
      <xdr:rowOff>113640</xdr:rowOff>
    </xdr:to>
    <xdr:sp macro="" textlink="">
      <xdr:nvSpPr>
        <xdr:cNvPr id="136" name="楕円 135"/>
        <xdr:cNvSpPr/>
      </xdr:nvSpPr>
      <xdr:spPr>
        <a:xfrm>
          <a:off x="78105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62840</xdr:rowOff>
    </xdr:from>
    <xdr:to>
      <xdr:col>45</xdr:col>
      <xdr:colOff>177800</xdr:colOff>
      <xdr:row>41</xdr:row>
      <xdr:rowOff>62929</xdr:rowOff>
    </xdr:to>
    <xdr:cxnSp macro="">
      <xdr:nvCxnSpPr>
        <xdr:cNvPr id="137" name="直線コネクタ 136"/>
        <xdr:cNvCxnSpPr/>
      </xdr:nvCxnSpPr>
      <xdr:spPr>
        <a:xfrm>
          <a:off x="7861300" y="709229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13513</xdr:rowOff>
    </xdr:from>
    <xdr:to>
      <xdr:col>36</xdr:col>
      <xdr:colOff>165100</xdr:colOff>
      <xdr:row>41</xdr:row>
      <xdr:rowOff>115113</xdr:rowOff>
    </xdr:to>
    <xdr:sp macro="" textlink="">
      <xdr:nvSpPr>
        <xdr:cNvPr id="138" name="楕円 137"/>
        <xdr:cNvSpPr/>
      </xdr:nvSpPr>
      <xdr:spPr>
        <a:xfrm>
          <a:off x="6921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62840</xdr:rowOff>
    </xdr:from>
    <xdr:to>
      <xdr:col>41</xdr:col>
      <xdr:colOff>50800</xdr:colOff>
      <xdr:row>41</xdr:row>
      <xdr:rowOff>64313</xdr:rowOff>
    </xdr:to>
    <xdr:cxnSp macro="">
      <xdr:nvCxnSpPr>
        <xdr:cNvPr id="139" name="直線コネクタ 138"/>
        <xdr:cNvCxnSpPr/>
      </xdr:nvCxnSpPr>
      <xdr:spPr>
        <a:xfrm flipV="1">
          <a:off x="6972300" y="7092290"/>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103547</xdr:rowOff>
    </xdr:from>
    <xdr:ext cx="534377" cy="259045"/>
    <xdr:sp macro="" textlink="">
      <xdr:nvSpPr>
        <xdr:cNvPr id="144" name="n_1mainValue【道路】&#10;一人当たり延長"/>
        <xdr:cNvSpPr txBox="1"/>
      </xdr:nvSpPr>
      <xdr:spPr>
        <a:xfrm>
          <a:off x="9359411" y="71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104856</xdr:rowOff>
    </xdr:from>
    <xdr:ext cx="534377" cy="259045"/>
    <xdr:sp macro="" textlink="">
      <xdr:nvSpPr>
        <xdr:cNvPr id="145" name="n_2mainValue【道路】&#10;一人当たり延長"/>
        <xdr:cNvSpPr txBox="1"/>
      </xdr:nvSpPr>
      <xdr:spPr>
        <a:xfrm>
          <a:off x="8483111" y="71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104767</xdr:rowOff>
    </xdr:from>
    <xdr:ext cx="534377" cy="259045"/>
    <xdr:sp macro="" textlink="">
      <xdr:nvSpPr>
        <xdr:cNvPr id="146" name="n_3mainValue【道路】&#10;一人当たり延長"/>
        <xdr:cNvSpPr txBox="1"/>
      </xdr:nvSpPr>
      <xdr:spPr>
        <a:xfrm>
          <a:off x="7594111" y="71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106240</xdr:rowOff>
    </xdr:from>
    <xdr:ext cx="534377" cy="259045"/>
    <xdr:sp macro="" textlink="">
      <xdr:nvSpPr>
        <xdr:cNvPr id="147" name="n_4mainValue【道路】&#10;一人当たり延長"/>
        <xdr:cNvSpPr txBox="1"/>
      </xdr:nvSpPr>
      <xdr:spPr>
        <a:xfrm>
          <a:off x="67051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7" name="楕円 186"/>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8" name="【橋りょう・トンネ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89" name="楕円 188"/>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34290</xdr:rowOff>
    </xdr:to>
    <xdr:cxnSp macro="">
      <xdr:nvCxnSpPr>
        <xdr:cNvPr id="190" name="直線コネクタ 189"/>
        <xdr:cNvCxnSpPr/>
      </xdr:nvCxnSpPr>
      <xdr:spPr>
        <a:xfrm>
          <a:off x="3797300" y="10795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1" name="楕円 190"/>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165735</xdr:rowOff>
    </xdr:to>
    <xdr:cxnSp macro="">
      <xdr:nvCxnSpPr>
        <xdr:cNvPr id="192" name="直線コネクタ 191"/>
        <xdr:cNvCxnSpPr/>
      </xdr:nvCxnSpPr>
      <xdr:spPr>
        <a:xfrm>
          <a:off x="2908300" y="10755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3" name="楕円 192"/>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125730</xdr:rowOff>
    </xdr:to>
    <xdr:cxnSp macro="">
      <xdr:nvCxnSpPr>
        <xdr:cNvPr id="194" name="直線コネクタ 193"/>
        <xdr:cNvCxnSpPr/>
      </xdr:nvCxnSpPr>
      <xdr:spPr>
        <a:xfrm>
          <a:off x="2019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5" name="楕円 194"/>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85725</xdr:rowOff>
    </xdr:to>
    <xdr:cxnSp macro="">
      <xdr:nvCxnSpPr>
        <xdr:cNvPr id="196" name="直線コネクタ 195"/>
        <xdr:cNvCxnSpPr/>
      </xdr:nvCxnSpPr>
      <xdr:spPr>
        <a:xfrm>
          <a:off x="1130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1" name="n_1mainValue【橋りょう・トンネル】&#10;有形固定資産減価償却率"/>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2" name="n_2mainValue【橋りょう・トンネ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3" name="n_3mainValue【橋りょう・トンネル】&#10;有形固定資産減価償却率"/>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04" name="n_4mainValue【橋りょう・トンネル】&#10;有形固定資産減価償却率"/>
        <xdr:cNvSpPr txBox="1"/>
      </xdr:nvSpPr>
      <xdr:spPr>
        <a:xfrm>
          <a:off x="927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151395</xdr:rowOff>
    </xdr:from>
    <xdr:to>
      <xdr:col>55</xdr:col>
      <xdr:colOff>50800</xdr:colOff>
      <xdr:row>60</xdr:row>
      <xdr:rowOff>81545</xdr:rowOff>
    </xdr:to>
    <xdr:sp macro="" textlink="">
      <xdr:nvSpPr>
        <xdr:cNvPr id="242" name="楕円 241"/>
        <xdr:cNvSpPr/>
      </xdr:nvSpPr>
      <xdr:spPr>
        <a:xfrm>
          <a:off x="10426700" y="102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2822</xdr:rowOff>
    </xdr:from>
    <xdr:ext cx="599010" cy="259045"/>
    <xdr:sp macro="" textlink="">
      <xdr:nvSpPr>
        <xdr:cNvPr id="243" name="【橋りょう・トンネル】&#10;一人当たり有形固定資産（償却資産）額該当値テキスト"/>
        <xdr:cNvSpPr txBox="1"/>
      </xdr:nvSpPr>
      <xdr:spPr>
        <a:xfrm>
          <a:off x="10515600" y="1011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155790</xdr:rowOff>
    </xdr:from>
    <xdr:to>
      <xdr:col>50</xdr:col>
      <xdr:colOff>165100</xdr:colOff>
      <xdr:row>60</xdr:row>
      <xdr:rowOff>85940</xdr:rowOff>
    </xdr:to>
    <xdr:sp macro="" textlink="">
      <xdr:nvSpPr>
        <xdr:cNvPr id="244" name="楕円 243"/>
        <xdr:cNvSpPr/>
      </xdr:nvSpPr>
      <xdr:spPr>
        <a:xfrm>
          <a:off x="9588500" y="102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30745</xdr:rowOff>
    </xdr:from>
    <xdr:to>
      <xdr:col>55</xdr:col>
      <xdr:colOff>0</xdr:colOff>
      <xdr:row>60</xdr:row>
      <xdr:rowOff>35140</xdr:rowOff>
    </xdr:to>
    <xdr:cxnSp macro="">
      <xdr:nvCxnSpPr>
        <xdr:cNvPr id="245" name="直線コネクタ 244"/>
        <xdr:cNvCxnSpPr/>
      </xdr:nvCxnSpPr>
      <xdr:spPr>
        <a:xfrm flipV="1">
          <a:off x="9639300" y="1031774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161542</xdr:rowOff>
    </xdr:from>
    <xdr:to>
      <xdr:col>46</xdr:col>
      <xdr:colOff>38100</xdr:colOff>
      <xdr:row>60</xdr:row>
      <xdr:rowOff>91692</xdr:rowOff>
    </xdr:to>
    <xdr:sp macro="" textlink="">
      <xdr:nvSpPr>
        <xdr:cNvPr id="246" name="楕円 245"/>
        <xdr:cNvSpPr/>
      </xdr:nvSpPr>
      <xdr:spPr>
        <a:xfrm>
          <a:off x="86995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35140</xdr:rowOff>
    </xdr:from>
    <xdr:to>
      <xdr:col>50</xdr:col>
      <xdr:colOff>114300</xdr:colOff>
      <xdr:row>60</xdr:row>
      <xdr:rowOff>40892</xdr:rowOff>
    </xdr:to>
    <xdr:cxnSp macro="">
      <xdr:nvCxnSpPr>
        <xdr:cNvPr id="247" name="直線コネクタ 246"/>
        <xdr:cNvCxnSpPr/>
      </xdr:nvCxnSpPr>
      <xdr:spPr>
        <a:xfrm flipV="1">
          <a:off x="8750300" y="10322140"/>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161123</xdr:rowOff>
    </xdr:from>
    <xdr:to>
      <xdr:col>41</xdr:col>
      <xdr:colOff>101600</xdr:colOff>
      <xdr:row>60</xdr:row>
      <xdr:rowOff>91273</xdr:rowOff>
    </xdr:to>
    <xdr:sp macro="" textlink="">
      <xdr:nvSpPr>
        <xdr:cNvPr id="248" name="楕円 247"/>
        <xdr:cNvSpPr/>
      </xdr:nvSpPr>
      <xdr:spPr>
        <a:xfrm>
          <a:off x="7810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40473</xdr:rowOff>
    </xdr:from>
    <xdr:to>
      <xdr:col>45</xdr:col>
      <xdr:colOff>177800</xdr:colOff>
      <xdr:row>60</xdr:row>
      <xdr:rowOff>40892</xdr:rowOff>
    </xdr:to>
    <xdr:cxnSp macro="">
      <xdr:nvCxnSpPr>
        <xdr:cNvPr id="249" name="直線コネクタ 248"/>
        <xdr:cNvCxnSpPr/>
      </xdr:nvCxnSpPr>
      <xdr:spPr>
        <a:xfrm>
          <a:off x="7861300" y="1032747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167607</xdr:rowOff>
    </xdr:from>
    <xdr:to>
      <xdr:col>36</xdr:col>
      <xdr:colOff>165100</xdr:colOff>
      <xdr:row>60</xdr:row>
      <xdr:rowOff>97757</xdr:rowOff>
    </xdr:to>
    <xdr:sp macro="" textlink="">
      <xdr:nvSpPr>
        <xdr:cNvPr id="250" name="楕円 249"/>
        <xdr:cNvSpPr/>
      </xdr:nvSpPr>
      <xdr:spPr>
        <a:xfrm>
          <a:off x="6921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40473</xdr:rowOff>
    </xdr:from>
    <xdr:to>
      <xdr:col>41</xdr:col>
      <xdr:colOff>50800</xdr:colOff>
      <xdr:row>60</xdr:row>
      <xdr:rowOff>46957</xdr:rowOff>
    </xdr:to>
    <xdr:cxnSp macro="">
      <xdr:nvCxnSpPr>
        <xdr:cNvPr id="251" name="直線コネクタ 250"/>
        <xdr:cNvCxnSpPr/>
      </xdr:nvCxnSpPr>
      <xdr:spPr>
        <a:xfrm flipV="1">
          <a:off x="6972300" y="10327473"/>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102467</xdr:rowOff>
    </xdr:from>
    <xdr:ext cx="599010" cy="259045"/>
    <xdr:sp macro="" textlink="">
      <xdr:nvSpPr>
        <xdr:cNvPr id="256" name="n_1mainValue【橋りょう・トンネル】&#10;一人当たり有形固定資産（償却資産）額"/>
        <xdr:cNvSpPr txBox="1"/>
      </xdr:nvSpPr>
      <xdr:spPr>
        <a:xfrm>
          <a:off x="9327095" y="1004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108219</xdr:rowOff>
    </xdr:from>
    <xdr:ext cx="599010" cy="259045"/>
    <xdr:sp macro="" textlink="">
      <xdr:nvSpPr>
        <xdr:cNvPr id="257" name="n_2mainValue【橋りょう・トンネル】&#10;一人当たり有形固定資産（償却資産）額"/>
        <xdr:cNvSpPr txBox="1"/>
      </xdr:nvSpPr>
      <xdr:spPr>
        <a:xfrm>
          <a:off x="8450795" y="1005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107800</xdr:rowOff>
    </xdr:from>
    <xdr:ext cx="599010" cy="259045"/>
    <xdr:sp macro="" textlink="">
      <xdr:nvSpPr>
        <xdr:cNvPr id="258" name="n_3mainValue【橋りょう・トンネル】&#10;一人当たり有形固定資産（償却資産）額"/>
        <xdr:cNvSpPr txBox="1"/>
      </xdr:nvSpPr>
      <xdr:spPr>
        <a:xfrm>
          <a:off x="7561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114284</xdr:rowOff>
    </xdr:from>
    <xdr:ext cx="599010" cy="259045"/>
    <xdr:sp macro="" textlink="">
      <xdr:nvSpPr>
        <xdr:cNvPr id="259" name="n_4mainValue【橋りょう・トンネル】&#10;一人当たり有形固定資産（償却資産）額"/>
        <xdr:cNvSpPr txBox="1"/>
      </xdr:nvSpPr>
      <xdr:spPr>
        <a:xfrm>
          <a:off x="66727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39878</xdr:rowOff>
    </xdr:from>
    <xdr:to>
      <xdr:col>24</xdr:col>
      <xdr:colOff>114300</xdr:colOff>
      <xdr:row>84</xdr:row>
      <xdr:rowOff>141478</xdr:rowOff>
    </xdr:to>
    <xdr:sp macro="" textlink="">
      <xdr:nvSpPr>
        <xdr:cNvPr id="298" name="楕円 297"/>
        <xdr:cNvSpPr/>
      </xdr:nvSpPr>
      <xdr:spPr>
        <a:xfrm>
          <a:off x="4584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18305</xdr:rowOff>
    </xdr:from>
    <xdr:ext cx="405111" cy="259045"/>
    <xdr:sp macro="" textlink="">
      <xdr:nvSpPr>
        <xdr:cNvPr id="299" name="【公営住宅】&#10;有形固定資産減価償却率該当値テキスト"/>
        <xdr:cNvSpPr txBox="1"/>
      </xdr:nvSpPr>
      <xdr:spPr>
        <a:xfrm>
          <a:off x="4673600"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167894</xdr:rowOff>
    </xdr:from>
    <xdr:to>
      <xdr:col>20</xdr:col>
      <xdr:colOff>38100</xdr:colOff>
      <xdr:row>84</xdr:row>
      <xdr:rowOff>98044</xdr:rowOff>
    </xdr:to>
    <xdr:sp macro="" textlink="">
      <xdr:nvSpPr>
        <xdr:cNvPr id="300" name="楕円 299"/>
        <xdr:cNvSpPr/>
      </xdr:nvSpPr>
      <xdr:spPr>
        <a:xfrm>
          <a:off x="3746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47244</xdr:rowOff>
    </xdr:from>
    <xdr:to>
      <xdr:col>24</xdr:col>
      <xdr:colOff>63500</xdr:colOff>
      <xdr:row>84</xdr:row>
      <xdr:rowOff>90678</xdr:rowOff>
    </xdr:to>
    <xdr:cxnSp macro="">
      <xdr:nvCxnSpPr>
        <xdr:cNvPr id="301" name="直線コネクタ 300"/>
        <xdr:cNvCxnSpPr/>
      </xdr:nvCxnSpPr>
      <xdr:spPr>
        <a:xfrm>
          <a:off x="3797300" y="14449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2" name="楕円 301"/>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47244</xdr:rowOff>
    </xdr:to>
    <xdr:cxnSp macro="">
      <xdr:nvCxnSpPr>
        <xdr:cNvPr id="303" name="直線コネクタ 302"/>
        <xdr:cNvCxnSpPr/>
      </xdr:nvCxnSpPr>
      <xdr:spPr>
        <a:xfrm>
          <a:off x="2908300" y="14394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53594</xdr:rowOff>
    </xdr:from>
    <xdr:to>
      <xdr:col>10</xdr:col>
      <xdr:colOff>165100</xdr:colOff>
      <xdr:row>83</xdr:row>
      <xdr:rowOff>155194</xdr:rowOff>
    </xdr:to>
    <xdr:sp macro="" textlink="">
      <xdr:nvSpPr>
        <xdr:cNvPr id="304" name="楕円 303"/>
        <xdr:cNvSpPr/>
      </xdr:nvSpPr>
      <xdr:spPr>
        <a:xfrm>
          <a:off x="196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104394</xdr:rowOff>
    </xdr:from>
    <xdr:to>
      <xdr:col>15</xdr:col>
      <xdr:colOff>50800</xdr:colOff>
      <xdr:row>83</xdr:row>
      <xdr:rowOff>163830</xdr:rowOff>
    </xdr:to>
    <xdr:cxnSp macro="">
      <xdr:nvCxnSpPr>
        <xdr:cNvPr id="305" name="直線コネクタ 304"/>
        <xdr:cNvCxnSpPr/>
      </xdr:nvCxnSpPr>
      <xdr:spPr>
        <a:xfrm>
          <a:off x="2019300" y="14334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165608</xdr:rowOff>
    </xdr:from>
    <xdr:to>
      <xdr:col>6</xdr:col>
      <xdr:colOff>38100</xdr:colOff>
      <xdr:row>83</xdr:row>
      <xdr:rowOff>95758</xdr:rowOff>
    </xdr:to>
    <xdr:sp macro="" textlink="">
      <xdr:nvSpPr>
        <xdr:cNvPr id="306" name="楕円 305"/>
        <xdr:cNvSpPr/>
      </xdr:nvSpPr>
      <xdr:spPr>
        <a:xfrm>
          <a:off x="1079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44958</xdr:rowOff>
    </xdr:from>
    <xdr:to>
      <xdr:col>10</xdr:col>
      <xdr:colOff>114300</xdr:colOff>
      <xdr:row>83</xdr:row>
      <xdr:rowOff>104394</xdr:rowOff>
    </xdr:to>
    <xdr:cxnSp macro="">
      <xdr:nvCxnSpPr>
        <xdr:cNvPr id="307" name="直線コネクタ 306"/>
        <xdr:cNvCxnSpPr/>
      </xdr:nvCxnSpPr>
      <xdr:spPr>
        <a:xfrm>
          <a:off x="1130300" y="14275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89171</xdr:rowOff>
    </xdr:from>
    <xdr:ext cx="405111" cy="259045"/>
    <xdr:sp macro="" textlink="">
      <xdr:nvSpPr>
        <xdr:cNvPr id="312" name="n_1mainValue【公営住宅】&#10;有形固定資産減価償却率"/>
        <xdr:cNvSpPr txBox="1"/>
      </xdr:nvSpPr>
      <xdr:spPr>
        <a:xfrm>
          <a:off x="35820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3"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146321</xdr:rowOff>
    </xdr:from>
    <xdr:ext cx="405111" cy="259045"/>
    <xdr:sp macro="" textlink="">
      <xdr:nvSpPr>
        <xdr:cNvPr id="314" name="n_3mainValue【公営住宅】&#10;有形固定資産減価償却率"/>
        <xdr:cNvSpPr txBox="1"/>
      </xdr:nvSpPr>
      <xdr:spPr>
        <a:xfrm>
          <a:off x="1816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86885</xdr:rowOff>
    </xdr:from>
    <xdr:ext cx="405111" cy="259045"/>
    <xdr:sp macro="" textlink="">
      <xdr:nvSpPr>
        <xdr:cNvPr id="315" name="n_4mainValue【公営住宅】&#10;有形固定資産減価償却率"/>
        <xdr:cNvSpPr txBox="1"/>
      </xdr:nvSpPr>
      <xdr:spPr>
        <a:xfrm>
          <a:off x="927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5" name="楕円 354"/>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56" name="【公営住宅】&#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43687</xdr:rowOff>
    </xdr:from>
    <xdr:to>
      <xdr:col>50</xdr:col>
      <xdr:colOff>165100</xdr:colOff>
      <xdr:row>85</xdr:row>
      <xdr:rowOff>145287</xdr:rowOff>
    </xdr:to>
    <xdr:sp macro="" textlink="">
      <xdr:nvSpPr>
        <xdr:cNvPr id="357" name="楕円 356"/>
        <xdr:cNvSpPr/>
      </xdr:nvSpPr>
      <xdr:spPr>
        <a:xfrm>
          <a:off x="9588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94487</xdr:rowOff>
    </xdr:from>
    <xdr:to>
      <xdr:col>55</xdr:col>
      <xdr:colOff>0</xdr:colOff>
      <xdr:row>85</xdr:row>
      <xdr:rowOff>95250</xdr:rowOff>
    </xdr:to>
    <xdr:cxnSp macro="">
      <xdr:nvCxnSpPr>
        <xdr:cNvPr id="358" name="直線コネクタ 357"/>
        <xdr:cNvCxnSpPr/>
      </xdr:nvCxnSpPr>
      <xdr:spPr>
        <a:xfrm>
          <a:off x="9639300" y="1466773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45213</xdr:rowOff>
    </xdr:from>
    <xdr:to>
      <xdr:col>46</xdr:col>
      <xdr:colOff>38100</xdr:colOff>
      <xdr:row>85</xdr:row>
      <xdr:rowOff>146813</xdr:rowOff>
    </xdr:to>
    <xdr:sp macro="" textlink="">
      <xdr:nvSpPr>
        <xdr:cNvPr id="359" name="楕円 358"/>
        <xdr:cNvSpPr/>
      </xdr:nvSpPr>
      <xdr:spPr>
        <a:xfrm>
          <a:off x="8699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94487</xdr:rowOff>
    </xdr:from>
    <xdr:to>
      <xdr:col>50</xdr:col>
      <xdr:colOff>114300</xdr:colOff>
      <xdr:row>85</xdr:row>
      <xdr:rowOff>96013</xdr:rowOff>
    </xdr:to>
    <xdr:cxnSp macro="">
      <xdr:nvCxnSpPr>
        <xdr:cNvPr id="360" name="直線コネクタ 359"/>
        <xdr:cNvCxnSpPr/>
      </xdr:nvCxnSpPr>
      <xdr:spPr>
        <a:xfrm flipV="1">
          <a:off x="8750300" y="146677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45213</xdr:rowOff>
    </xdr:from>
    <xdr:to>
      <xdr:col>41</xdr:col>
      <xdr:colOff>101600</xdr:colOff>
      <xdr:row>85</xdr:row>
      <xdr:rowOff>146813</xdr:rowOff>
    </xdr:to>
    <xdr:sp macro="" textlink="">
      <xdr:nvSpPr>
        <xdr:cNvPr id="361" name="楕円 360"/>
        <xdr:cNvSpPr/>
      </xdr:nvSpPr>
      <xdr:spPr>
        <a:xfrm>
          <a:off x="7810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96013</xdr:rowOff>
    </xdr:from>
    <xdr:to>
      <xdr:col>45</xdr:col>
      <xdr:colOff>177800</xdr:colOff>
      <xdr:row>85</xdr:row>
      <xdr:rowOff>96013</xdr:rowOff>
    </xdr:to>
    <xdr:cxnSp macro="">
      <xdr:nvCxnSpPr>
        <xdr:cNvPr id="362" name="直線コネクタ 361"/>
        <xdr:cNvCxnSpPr/>
      </xdr:nvCxnSpPr>
      <xdr:spPr>
        <a:xfrm>
          <a:off x="7861300" y="1466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46737</xdr:rowOff>
    </xdr:from>
    <xdr:to>
      <xdr:col>36</xdr:col>
      <xdr:colOff>165100</xdr:colOff>
      <xdr:row>85</xdr:row>
      <xdr:rowOff>148337</xdr:rowOff>
    </xdr:to>
    <xdr:sp macro="" textlink="">
      <xdr:nvSpPr>
        <xdr:cNvPr id="363" name="楕円 362"/>
        <xdr:cNvSpPr/>
      </xdr:nvSpPr>
      <xdr:spPr>
        <a:xfrm>
          <a:off x="6921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96013</xdr:rowOff>
    </xdr:from>
    <xdr:to>
      <xdr:col>41</xdr:col>
      <xdr:colOff>50800</xdr:colOff>
      <xdr:row>85</xdr:row>
      <xdr:rowOff>97537</xdr:rowOff>
    </xdr:to>
    <xdr:cxnSp macro="">
      <xdr:nvCxnSpPr>
        <xdr:cNvPr id="364" name="直線コネクタ 363"/>
        <xdr:cNvCxnSpPr/>
      </xdr:nvCxnSpPr>
      <xdr:spPr>
        <a:xfrm flipV="1">
          <a:off x="6972300" y="1466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136414</xdr:rowOff>
    </xdr:from>
    <xdr:ext cx="469744" cy="259045"/>
    <xdr:sp macro="" textlink="">
      <xdr:nvSpPr>
        <xdr:cNvPr id="369" name="n_1mainValue【公営住宅】&#10;一人当たり面積"/>
        <xdr:cNvSpPr txBox="1"/>
      </xdr:nvSpPr>
      <xdr:spPr>
        <a:xfrm>
          <a:off x="93917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137940</xdr:rowOff>
    </xdr:from>
    <xdr:ext cx="469744" cy="259045"/>
    <xdr:sp macro="" textlink="">
      <xdr:nvSpPr>
        <xdr:cNvPr id="370" name="n_2mainValue【公営住宅】&#10;一人当たり面積"/>
        <xdr:cNvSpPr txBox="1"/>
      </xdr:nvSpPr>
      <xdr:spPr>
        <a:xfrm>
          <a:off x="8515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137940</xdr:rowOff>
    </xdr:from>
    <xdr:ext cx="469744" cy="259045"/>
    <xdr:sp macro="" textlink="">
      <xdr:nvSpPr>
        <xdr:cNvPr id="371" name="n_3mainValue【公営住宅】&#10;一人当たり面積"/>
        <xdr:cNvSpPr txBox="1"/>
      </xdr:nvSpPr>
      <xdr:spPr>
        <a:xfrm>
          <a:off x="7626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139464</xdr:rowOff>
    </xdr:from>
    <xdr:ext cx="469744" cy="259045"/>
    <xdr:sp macro="" textlink="">
      <xdr:nvSpPr>
        <xdr:cNvPr id="372" name="n_4mainValue【公営住宅】&#10;一人当たり面積"/>
        <xdr:cNvSpPr txBox="1"/>
      </xdr:nvSpPr>
      <xdr:spPr>
        <a:xfrm>
          <a:off x="6737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15603</xdr:rowOff>
    </xdr:from>
    <xdr:to>
      <xdr:col>85</xdr:col>
      <xdr:colOff>177800</xdr:colOff>
      <xdr:row>41</xdr:row>
      <xdr:rowOff>117203</xdr:rowOff>
    </xdr:to>
    <xdr:sp macro="" textlink="">
      <xdr:nvSpPr>
        <xdr:cNvPr id="430" name="楕円 429"/>
        <xdr:cNvSpPr/>
      </xdr:nvSpPr>
      <xdr:spPr>
        <a:xfrm>
          <a:off x="16268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165480</xdr:rowOff>
    </xdr:from>
    <xdr:ext cx="405111" cy="259045"/>
    <xdr:sp macro="" textlink="">
      <xdr:nvSpPr>
        <xdr:cNvPr id="431" name="【認定こども園・幼稚園・保育所】&#10;有形固定資産減価償却率該当値テキスト"/>
        <xdr:cNvSpPr txBox="1"/>
      </xdr:nvSpPr>
      <xdr:spPr>
        <a:xfrm>
          <a:off x="16357600"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32" name="楕円 431"/>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66403</xdr:rowOff>
    </xdr:to>
    <xdr:cxnSp macro="">
      <xdr:nvCxnSpPr>
        <xdr:cNvPr id="433" name="直線コネクタ 432"/>
        <xdr:cNvCxnSpPr/>
      </xdr:nvCxnSpPr>
      <xdr:spPr>
        <a:xfrm>
          <a:off x="15481300" y="70713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434" name="楕円 433"/>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41910</xdr:rowOff>
    </xdr:to>
    <xdr:cxnSp macro="">
      <xdr:nvCxnSpPr>
        <xdr:cNvPr id="435" name="直線コネクタ 434"/>
        <xdr:cNvCxnSpPr/>
      </xdr:nvCxnSpPr>
      <xdr:spPr>
        <a:xfrm>
          <a:off x="14592300" y="70452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436" name="楕円 435"/>
        <xdr:cNvSpPr/>
      </xdr:nvSpPr>
      <xdr:spPr>
        <a:xfrm>
          <a:off x="1365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15784</xdr:rowOff>
    </xdr:to>
    <xdr:cxnSp macro="">
      <xdr:nvCxnSpPr>
        <xdr:cNvPr id="437" name="直線コネクタ 436"/>
        <xdr:cNvCxnSpPr/>
      </xdr:nvCxnSpPr>
      <xdr:spPr>
        <a:xfrm>
          <a:off x="13703300" y="70158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438" name="楕円 437"/>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40</xdr:row>
      <xdr:rowOff>157843</xdr:rowOff>
    </xdr:to>
    <xdr:cxnSp macro="">
      <xdr:nvCxnSpPr>
        <xdr:cNvPr id="439" name="直線コネクタ 438"/>
        <xdr:cNvCxnSpPr/>
      </xdr:nvCxnSpPr>
      <xdr:spPr>
        <a:xfrm>
          <a:off x="12814300" y="6983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444" name="n_1mainValue【認定こども園・幼稚園・保育所】&#10;有形固定資産減価償却率"/>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445" name="n_2mainValue【認定こども園・幼稚園・保育所】&#10;有形固定資産減価償却率"/>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446" name="n_3mainValue【認定こども園・幼稚園・保育所】&#10;有形固定資産減価償却率"/>
        <xdr:cNvSpPr txBox="1"/>
      </xdr:nvSpPr>
      <xdr:spPr>
        <a:xfrm>
          <a:off x="13500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447" name="n_4mainValue【認定こども園・幼稚園・保育所】&#10;有形固定資産減価償却率"/>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5" name="楕円 484"/>
        <xdr:cNvSpPr/>
      </xdr:nvSpPr>
      <xdr:spPr>
        <a:xfrm>
          <a:off x="221107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167149</xdr:rowOff>
    </xdr:from>
    <xdr:ext cx="469744" cy="259045"/>
    <xdr:sp macro="" textlink="">
      <xdr:nvSpPr>
        <xdr:cNvPr id="486" name="【認定こども園・幼稚園・保育所】&#10;一人当たり面積該当値テキスト"/>
        <xdr:cNvSpPr txBox="1"/>
      </xdr:nvSpPr>
      <xdr:spPr>
        <a:xfrm>
          <a:off x="22199600"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87" name="楕円 486"/>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28194</xdr:rowOff>
    </xdr:to>
    <xdr:cxnSp macro="">
      <xdr:nvCxnSpPr>
        <xdr:cNvPr id="488" name="直線コネクタ 487"/>
        <xdr:cNvCxnSpPr/>
      </xdr:nvCxnSpPr>
      <xdr:spPr>
        <a:xfrm flipV="1">
          <a:off x="21323300" y="65387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153416</xdr:rowOff>
    </xdr:from>
    <xdr:to>
      <xdr:col>107</xdr:col>
      <xdr:colOff>101600</xdr:colOff>
      <xdr:row>38</xdr:row>
      <xdr:rowOff>83565</xdr:rowOff>
    </xdr:to>
    <xdr:sp macro="" textlink="">
      <xdr:nvSpPr>
        <xdr:cNvPr id="489" name="楕円 488"/>
        <xdr:cNvSpPr/>
      </xdr:nvSpPr>
      <xdr:spPr>
        <a:xfrm>
          <a:off x="20383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32766</xdr:rowOff>
    </xdr:to>
    <xdr:cxnSp macro="">
      <xdr:nvCxnSpPr>
        <xdr:cNvPr id="490" name="直線コネクタ 489"/>
        <xdr:cNvCxnSpPr/>
      </xdr:nvCxnSpPr>
      <xdr:spPr>
        <a:xfrm flipV="1">
          <a:off x="20434300" y="65432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153416</xdr:rowOff>
    </xdr:from>
    <xdr:to>
      <xdr:col>102</xdr:col>
      <xdr:colOff>165100</xdr:colOff>
      <xdr:row>38</xdr:row>
      <xdr:rowOff>83565</xdr:rowOff>
    </xdr:to>
    <xdr:sp macro="" textlink="">
      <xdr:nvSpPr>
        <xdr:cNvPr id="491" name="楕円 490"/>
        <xdr:cNvSpPr/>
      </xdr:nvSpPr>
      <xdr:spPr>
        <a:xfrm>
          <a:off x="19494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32766</xdr:rowOff>
    </xdr:from>
    <xdr:to>
      <xdr:col>107</xdr:col>
      <xdr:colOff>50800</xdr:colOff>
      <xdr:row>38</xdr:row>
      <xdr:rowOff>32766</xdr:rowOff>
    </xdr:to>
    <xdr:cxnSp macro="">
      <xdr:nvCxnSpPr>
        <xdr:cNvPr id="492" name="直線コネクタ 491"/>
        <xdr:cNvCxnSpPr/>
      </xdr:nvCxnSpPr>
      <xdr:spPr>
        <a:xfrm>
          <a:off x="19545300" y="654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160274</xdr:rowOff>
    </xdr:from>
    <xdr:to>
      <xdr:col>98</xdr:col>
      <xdr:colOff>38100</xdr:colOff>
      <xdr:row>38</xdr:row>
      <xdr:rowOff>90424</xdr:rowOff>
    </xdr:to>
    <xdr:sp macro="" textlink="">
      <xdr:nvSpPr>
        <xdr:cNvPr id="493" name="楕円 492"/>
        <xdr:cNvSpPr/>
      </xdr:nvSpPr>
      <xdr:spPr>
        <a:xfrm>
          <a:off x="18605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32766</xdr:rowOff>
    </xdr:from>
    <xdr:to>
      <xdr:col>102</xdr:col>
      <xdr:colOff>114300</xdr:colOff>
      <xdr:row>38</xdr:row>
      <xdr:rowOff>39624</xdr:rowOff>
    </xdr:to>
    <xdr:cxnSp macro="">
      <xdr:nvCxnSpPr>
        <xdr:cNvPr id="494" name="直線コネクタ 493"/>
        <xdr:cNvCxnSpPr/>
      </xdr:nvCxnSpPr>
      <xdr:spPr>
        <a:xfrm flipV="1">
          <a:off x="18656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99" name="n_1mainValue【認定こども園・幼稚園・保育所】&#10;一人当たり面積"/>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100093</xdr:rowOff>
    </xdr:from>
    <xdr:ext cx="469744" cy="259045"/>
    <xdr:sp macro="" textlink="">
      <xdr:nvSpPr>
        <xdr:cNvPr id="500" name="n_2mainValue【認定こども園・幼稚園・保育所】&#10;一人当たり面積"/>
        <xdr:cNvSpPr txBox="1"/>
      </xdr:nvSpPr>
      <xdr:spPr>
        <a:xfrm>
          <a:off x="20199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100093</xdr:rowOff>
    </xdr:from>
    <xdr:ext cx="469744" cy="259045"/>
    <xdr:sp macro="" textlink="">
      <xdr:nvSpPr>
        <xdr:cNvPr id="501" name="n_3mainValue【認定こども園・幼稚園・保育所】&#10;一人当たり面積"/>
        <xdr:cNvSpPr txBox="1"/>
      </xdr:nvSpPr>
      <xdr:spPr>
        <a:xfrm>
          <a:off x="19310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106951</xdr:rowOff>
    </xdr:from>
    <xdr:ext cx="469744" cy="259045"/>
    <xdr:sp macro="" textlink="">
      <xdr:nvSpPr>
        <xdr:cNvPr id="502" name="n_4mainValue【認定こども園・幼稚園・保育所】&#10;一人当たり面積"/>
        <xdr:cNvSpPr txBox="1"/>
      </xdr:nvSpPr>
      <xdr:spPr>
        <a:xfrm>
          <a:off x="18421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3" name="楕円 542"/>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544" name="【学校施設】&#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5" name="楕円 544"/>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137160</xdr:rowOff>
    </xdr:to>
    <xdr:cxnSp macro="">
      <xdr:nvCxnSpPr>
        <xdr:cNvPr id="546" name="直線コネクタ 545"/>
        <xdr:cNvCxnSpPr/>
      </xdr:nvCxnSpPr>
      <xdr:spPr>
        <a:xfrm>
          <a:off x="15481300" y="101955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47" name="楕円 546"/>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80010</xdr:rowOff>
    </xdr:to>
    <xdr:cxnSp macro="">
      <xdr:nvCxnSpPr>
        <xdr:cNvPr id="548" name="直線コネクタ 547"/>
        <xdr:cNvCxnSpPr/>
      </xdr:nvCxnSpPr>
      <xdr:spPr>
        <a:xfrm>
          <a:off x="14592300" y="10115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9" name="楕円 548"/>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106680</xdr:rowOff>
    </xdr:from>
    <xdr:to>
      <xdr:col>76</xdr:col>
      <xdr:colOff>114300</xdr:colOff>
      <xdr:row>59</xdr:row>
      <xdr:rowOff>0</xdr:rowOff>
    </xdr:to>
    <xdr:cxnSp macro="">
      <xdr:nvCxnSpPr>
        <xdr:cNvPr id="550" name="直線コネクタ 549"/>
        <xdr:cNvCxnSpPr/>
      </xdr:nvCxnSpPr>
      <xdr:spPr>
        <a:xfrm>
          <a:off x="13703300" y="1005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51" name="楕円 550"/>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106680</xdr:rowOff>
    </xdr:to>
    <xdr:cxnSp macro="">
      <xdr:nvCxnSpPr>
        <xdr:cNvPr id="552" name="直線コネクタ 551"/>
        <xdr:cNvCxnSpPr/>
      </xdr:nvCxnSpPr>
      <xdr:spPr>
        <a:xfrm>
          <a:off x="12814300" y="997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5" name="n_3aveValue【学校施設】&#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6"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557" name="n_1main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41927</xdr:rowOff>
    </xdr:from>
    <xdr:ext cx="405111" cy="259045"/>
    <xdr:sp macro="" textlink="">
      <xdr:nvSpPr>
        <xdr:cNvPr id="558" name="n_2mainValue【学校施設】&#10;有形固定資産減価償却率"/>
        <xdr:cNvSpPr txBox="1"/>
      </xdr:nvSpPr>
      <xdr:spPr>
        <a:xfrm>
          <a:off x="14389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59" name="n_3mainValue【学校施設】&#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60" name="n_4mainValue【学校施設】&#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29863</xdr:rowOff>
    </xdr:from>
    <xdr:to>
      <xdr:col>116</xdr:col>
      <xdr:colOff>114300</xdr:colOff>
      <xdr:row>61</xdr:row>
      <xdr:rowOff>131463</xdr:rowOff>
    </xdr:to>
    <xdr:sp macro="" textlink="">
      <xdr:nvSpPr>
        <xdr:cNvPr id="603" name="楕円 602"/>
        <xdr:cNvSpPr/>
      </xdr:nvSpPr>
      <xdr:spPr>
        <a:xfrm>
          <a:off x="22110700" y="10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52740</xdr:rowOff>
    </xdr:from>
    <xdr:ext cx="469744" cy="259045"/>
    <xdr:sp macro="" textlink="">
      <xdr:nvSpPr>
        <xdr:cNvPr id="604" name="【学校施設】&#10;一人当たり面積該当値テキスト"/>
        <xdr:cNvSpPr txBox="1"/>
      </xdr:nvSpPr>
      <xdr:spPr>
        <a:xfrm>
          <a:off x="22199600" y="103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605" name="楕円 604"/>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80663</xdr:rowOff>
    </xdr:from>
    <xdr:to>
      <xdr:col>116</xdr:col>
      <xdr:colOff>63500</xdr:colOff>
      <xdr:row>61</xdr:row>
      <xdr:rowOff>89154</xdr:rowOff>
    </xdr:to>
    <xdr:cxnSp macro="">
      <xdr:nvCxnSpPr>
        <xdr:cNvPr id="606" name="直線コネクタ 605"/>
        <xdr:cNvCxnSpPr/>
      </xdr:nvCxnSpPr>
      <xdr:spPr>
        <a:xfrm flipV="1">
          <a:off x="21323300" y="1053911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48804</xdr:rowOff>
    </xdr:from>
    <xdr:to>
      <xdr:col>107</xdr:col>
      <xdr:colOff>101600</xdr:colOff>
      <xdr:row>61</xdr:row>
      <xdr:rowOff>150404</xdr:rowOff>
    </xdr:to>
    <xdr:sp macro="" textlink="">
      <xdr:nvSpPr>
        <xdr:cNvPr id="607" name="楕円 606"/>
        <xdr:cNvSpPr/>
      </xdr:nvSpPr>
      <xdr:spPr>
        <a:xfrm>
          <a:off x="2038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89154</xdr:rowOff>
    </xdr:from>
    <xdr:to>
      <xdr:col>111</xdr:col>
      <xdr:colOff>177800</xdr:colOff>
      <xdr:row>61</xdr:row>
      <xdr:rowOff>99604</xdr:rowOff>
    </xdr:to>
    <xdr:cxnSp macro="">
      <xdr:nvCxnSpPr>
        <xdr:cNvPr id="608" name="直線コネクタ 607"/>
        <xdr:cNvCxnSpPr/>
      </xdr:nvCxnSpPr>
      <xdr:spPr>
        <a:xfrm flipV="1">
          <a:off x="20434300" y="1054760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48151</xdr:rowOff>
    </xdr:from>
    <xdr:to>
      <xdr:col>102</xdr:col>
      <xdr:colOff>165100</xdr:colOff>
      <xdr:row>61</xdr:row>
      <xdr:rowOff>149751</xdr:rowOff>
    </xdr:to>
    <xdr:sp macro="" textlink="">
      <xdr:nvSpPr>
        <xdr:cNvPr id="609" name="楕円 608"/>
        <xdr:cNvSpPr/>
      </xdr:nvSpPr>
      <xdr:spPr>
        <a:xfrm>
          <a:off x="19494500" y="105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98951</xdr:rowOff>
    </xdr:from>
    <xdr:to>
      <xdr:col>107</xdr:col>
      <xdr:colOff>50800</xdr:colOff>
      <xdr:row>61</xdr:row>
      <xdr:rowOff>99604</xdr:rowOff>
    </xdr:to>
    <xdr:cxnSp macro="">
      <xdr:nvCxnSpPr>
        <xdr:cNvPr id="610" name="直線コネクタ 609"/>
        <xdr:cNvCxnSpPr/>
      </xdr:nvCxnSpPr>
      <xdr:spPr>
        <a:xfrm>
          <a:off x="19545300" y="1055740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60561</xdr:rowOff>
    </xdr:from>
    <xdr:to>
      <xdr:col>98</xdr:col>
      <xdr:colOff>38100</xdr:colOff>
      <xdr:row>61</xdr:row>
      <xdr:rowOff>162161</xdr:rowOff>
    </xdr:to>
    <xdr:sp macro="" textlink="">
      <xdr:nvSpPr>
        <xdr:cNvPr id="611" name="楕円 610"/>
        <xdr:cNvSpPr/>
      </xdr:nvSpPr>
      <xdr:spPr>
        <a:xfrm>
          <a:off x="18605500" y="105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98951</xdr:rowOff>
    </xdr:from>
    <xdr:to>
      <xdr:col>102</xdr:col>
      <xdr:colOff>114300</xdr:colOff>
      <xdr:row>61</xdr:row>
      <xdr:rowOff>111361</xdr:rowOff>
    </xdr:to>
    <xdr:cxnSp macro="">
      <xdr:nvCxnSpPr>
        <xdr:cNvPr id="612" name="直線コネクタ 611"/>
        <xdr:cNvCxnSpPr/>
      </xdr:nvCxnSpPr>
      <xdr:spPr>
        <a:xfrm flipV="1">
          <a:off x="18656300" y="1055740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617" name="n_1mainValue【学校施設】&#10;一人当たり面積"/>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166931</xdr:rowOff>
    </xdr:from>
    <xdr:ext cx="469744" cy="259045"/>
    <xdr:sp macro="" textlink="">
      <xdr:nvSpPr>
        <xdr:cNvPr id="618" name="n_2mainValue【学校施設】&#10;一人当たり面積"/>
        <xdr:cNvSpPr txBox="1"/>
      </xdr:nvSpPr>
      <xdr:spPr>
        <a:xfrm>
          <a:off x="20199427" y="102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166278</xdr:rowOff>
    </xdr:from>
    <xdr:ext cx="469744" cy="259045"/>
    <xdr:sp macro="" textlink="">
      <xdr:nvSpPr>
        <xdr:cNvPr id="619" name="n_3mainValue【学校施設】&#10;一人当たり面積"/>
        <xdr:cNvSpPr txBox="1"/>
      </xdr:nvSpPr>
      <xdr:spPr>
        <a:xfrm>
          <a:off x="19310427" y="102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7238</xdr:rowOff>
    </xdr:from>
    <xdr:ext cx="469744" cy="259045"/>
    <xdr:sp macro="" textlink="">
      <xdr:nvSpPr>
        <xdr:cNvPr id="620" name="n_4mainValue【学校施設】&#10;一人当たり面積"/>
        <xdr:cNvSpPr txBox="1"/>
      </xdr:nvSpPr>
      <xdr:spPr>
        <a:xfrm>
          <a:off x="18421427" y="102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66"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77" name="楕円 676"/>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678" name="【公民館】&#10;有形固定資産減価償却率該当値テキスト"/>
        <xdr:cNvSpPr txBox="1"/>
      </xdr:nvSpPr>
      <xdr:spPr>
        <a:xfrm>
          <a:off x="16357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9" name="楕円 678"/>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140970</xdr:rowOff>
    </xdr:to>
    <xdr:cxnSp macro="">
      <xdr:nvCxnSpPr>
        <xdr:cNvPr id="680" name="直線コネクタ 679"/>
        <xdr:cNvCxnSpPr/>
      </xdr:nvCxnSpPr>
      <xdr:spPr>
        <a:xfrm>
          <a:off x="15481300" y="17927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81" name="楕円 680"/>
        <xdr:cNvSpPr/>
      </xdr:nvSpPr>
      <xdr:spPr>
        <a:xfrm>
          <a:off x="14541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72389</xdr:rowOff>
    </xdr:from>
    <xdr:to>
      <xdr:col>81</xdr:col>
      <xdr:colOff>50800</xdr:colOff>
      <xdr:row>104</xdr:row>
      <xdr:rowOff>97155</xdr:rowOff>
    </xdr:to>
    <xdr:cxnSp macro="">
      <xdr:nvCxnSpPr>
        <xdr:cNvPr id="682" name="直線コネクタ 681"/>
        <xdr:cNvCxnSpPr/>
      </xdr:nvCxnSpPr>
      <xdr:spPr>
        <a:xfrm>
          <a:off x="14592300" y="1790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683" name="楕円 682"/>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72389</xdr:rowOff>
    </xdr:to>
    <xdr:cxnSp macro="">
      <xdr:nvCxnSpPr>
        <xdr:cNvPr id="684" name="直線コネクタ 683"/>
        <xdr:cNvCxnSpPr/>
      </xdr:nvCxnSpPr>
      <xdr:spPr>
        <a:xfrm>
          <a:off x="13703300" y="1785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85" name="楕円 684"/>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28575</xdr:rowOff>
    </xdr:to>
    <xdr:cxnSp macro="">
      <xdr:nvCxnSpPr>
        <xdr:cNvPr id="686" name="直線コネクタ 685"/>
        <xdr:cNvCxnSpPr/>
      </xdr:nvCxnSpPr>
      <xdr:spPr>
        <a:xfrm>
          <a:off x="12814300" y="1784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7"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88" name="n_2ave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89" name="n_3aveValue【公民館】&#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0" name="n_4aveValue【公民館】&#10;有形固定資産減価償却率"/>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691" name="n_1main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main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693" name="n_3main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694" name="n_4mainValue【公民館】&#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721" name="【公民館】&#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732" name="楕円 731"/>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733" name="【公民館】&#10;一人当たり面積該当値テキスト"/>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734" name="楕円 733"/>
        <xdr:cNvSpPr/>
      </xdr:nvSpPr>
      <xdr:spPr>
        <a:xfrm>
          <a:off x="2127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160782</xdr:rowOff>
    </xdr:to>
    <xdr:cxnSp macro="">
      <xdr:nvCxnSpPr>
        <xdr:cNvPr id="735" name="直線コネクタ 734"/>
        <xdr:cNvCxnSpPr/>
      </xdr:nvCxnSpPr>
      <xdr:spPr>
        <a:xfrm flipV="1">
          <a:off x="21323300" y="178132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36" name="楕円 735"/>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160782</xdr:rowOff>
    </xdr:from>
    <xdr:to>
      <xdr:col>111</xdr:col>
      <xdr:colOff>177800</xdr:colOff>
      <xdr:row>104</xdr:row>
      <xdr:rowOff>3048</xdr:rowOff>
    </xdr:to>
    <xdr:cxnSp macro="">
      <xdr:nvCxnSpPr>
        <xdr:cNvPr id="737" name="直線コネクタ 736"/>
        <xdr:cNvCxnSpPr/>
      </xdr:nvCxnSpPr>
      <xdr:spPr>
        <a:xfrm flipV="1">
          <a:off x="20434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121413</xdr:rowOff>
    </xdr:from>
    <xdr:to>
      <xdr:col>102</xdr:col>
      <xdr:colOff>165100</xdr:colOff>
      <xdr:row>104</xdr:row>
      <xdr:rowOff>51563</xdr:rowOff>
    </xdr:to>
    <xdr:sp macro="" textlink="">
      <xdr:nvSpPr>
        <xdr:cNvPr id="738" name="楕円 737"/>
        <xdr:cNvSpPr/>
      </xdr:nvSpPr>
      <xdr:spPr>
        <a:xfrm>
          <a:off x="19494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763</xdr:rowOff>
    </xdr:from>
    <xdr:to>
      <xdr:col>107</xdr:col>
      <xdr:colOff>50800</xdr:colOff>
      <xdr:row>104</xdr:row>
      <xdr:rowOff>3048</xdr:rowOff>
    </xdr:to>
    <xdr:cxnSp macro="">
      <xdr:nvCxnSpPr>
        <xdr:cNvPr id="739" name="直線コネクタ 738"/>
        <xdr:cNvCxnSpPr/>
      </xdr:nvCxnSpPr>
      <xdr:spPr>
        <a:xfrm>
          <a:off x="19545300" y="178315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130556</xdr:rowOff>
    </xdr:from>
    <xdr:to>
      <xdr:col>98</xdr:col>
      <xdr:colOff>38100</xdr:colOff>
      <xdr:row>104</xdr:row>
      <xdr:rowOff>60706</xdr:rowOff>
    </xdr:to>
    <xdr:sp macro="" textlink="">
      <xdr:nvSpPr>
        <xdr:cNvPr id="740" name="楕円 739"/>
        <xdr:cNvSpPr/>
      </xdr:nvSpPr>
      <xdr:spPr>
        <a:xfrm>
          <a:off x="18605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763</xdr:rowOff>
    </xdr:from>
    <xdr:to>
      <xdr:col>102</xdr:col>
      <xdr:colOff>114300</xdr:colOff>
      <xdr:row>104</xdr:row>
      <xdr:rowOff>9906</xdr:rowOff>
    </xdr:to>
    <xdr:cxnSp macro="">
      <xdr:nvCxnSpPr>
        <xdr:cNvPr id="741" name="直線コネクタ 740"/>
        <xdr:cNvCxnSpPr/>
      </xdr:nvCxnSpPr>
      <xdr:spPr>
        <a:xfrm flipV="1">
          <a:off x="18656300" y="178315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742" name="n_1aveValue【公民館】&#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744" name="n_3aveValue【公民館】&#10;一人当たり面積"/>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746" name="n_1mainValue【公民館】&#10;一人当たり面積"/>
        <xdr:cNvSpPr txBox="1"/>
      </xdr:nvSpPr>
      <xdr:spPr>
        <a:xfrm>
          <a:off x="21075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47" name="n_2mainValue【公民館】&#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68090</xdr:rowOff>
    </xdr:from>
    <xdr:ext cx="469744" cy="259045"/>
    <xdr:sp macro="" textlink="">
      <xdr:nvSpPr>
        <xdr:cNvPr id="748" name="n_3mainValue【公民館】&#10;一人当たり面積"/>
        <xdr:cNvSpPr txBox="1"/>
      </xdr:nvSpPr>
      <xdr:spPr>
        <a:xfrm>
          <a:off x="193104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51833</xdr:rowOff>
    </xdr:from>
    <xdr:ext cx="469744" cy="259045"/>
    <xdr:sp macro="" textlink="">
      <xdr:nvSpPr>
        <xdr:cNvPr id="749" name="n_4mainValue【公民館】&#10;一人当たり面積"/>
        <xdr:cNvSpPr txBox="1"/>
      </xdr:nvSpPr>
      <xdr:spPr>
        <a:xfrm>
          <a:off x="18421427" y="1788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別に有形固定資産減価償却率を見ると、有形固定資産の大部分を占める道路に関しては、類似団体と比較し高い値を示している。現在、町道西大路鎌掛線の整備を進めており、道路の供用開始に伴い、今後、数値は一定改善す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が類似団体と比較して高い傾向にある中にあって、学校施設や公民館等の教育施設における有形固定資産減価償却率は、類似団体と同程度の水準となっている。これは、当町が教育関係に力を入れている傾向が表れている。教育関係経費（教育費）を類似団体と比較すると、全体経費に占める教育関係経費の令和３年度の割合は、類似団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％となっていることから、学校や公民館等の教育施設に投資する経費も大きいと考えられる。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や学校施設等については、公共施設等総合管理計画に基づく、個別施設計画により、計画的に管理を行っていく。また、公営住宅、認定こども園、幼稚園、保育園については老朽化が進んでおり、計画的な修繕や今後の在り方等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4" name="楕円 73"/>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66238</xdr:rowOff>
    </xdr:from>
    <xdr:ext cx="405111" cy="259045"/>
    <xdr:sp macro="" textlink="">
      <xdr:nvSpPr>
        <xdr:cNvPr id="75" name="【図書館】&#10;有形固定資産減価償却率該当値テキスト"/>
        <xdr:cNvSpPr txBox="1"/>
      </xdr:nvSpPr>
      <xdr:spPr>
        <a:xfrm>
          <a:off x="4673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94161</xdr:rowOff>
    </xdr:to>
    <xdr:cxnSp macro="">
      <xdr:nvCxnSpPr>
        <xdr:cNvPr id="77" name="直線コネクタ 76"/>
        <xdr:cNvCxnSpPr/>
      </xdr:nvCxnSpPr>
      <xdr:spPr>
        <a:xfrm>
          <a:off x="3797300" y="64035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59872</xdr:rowOff>
    </xdr:to>
    <xdr:cxnSp macro="">
      <xdr:nvCxnSpPr>
        <xdr:cNvPr id="79" name="直線コネクタ 78"/>
        <xdr:cNvCxnSpPr/>
      </xdr:nvCxnSpPr>
      <xdr:spPr>
        <a:xfrm>
          <a:off x="2908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27214</xdr:rowOff>
    </xdr:to>
    <xdr:cxnSp macro="">
      <xdr:nvCxnSpPr>
        <xdr:cNvPr id="81" name="直線コネクタ 80"/>
        <xdr:cNvCxnSpPr/>
      </xdr:nvCxnSpPr>
      <xdr:spPr>
        <a:xfrm>
          <a:off x="2019300" y="63414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89081</xdr:rowOff>
    </xdr:from>
    <xdr:to>
      <xdr:col>6</xdr:col>
      <xdr:colOff>38100</xdr:colOff>
      <xdr:row>37</xdr:row>
      <xdr:rowOff>19231</xdr:rowOff>
    </xdr:to>
    <xdr:sp macro="" textlink="">
      <xdr:nvSpPr>
        <xdr:cNvPr id="82" name="楕円 81"/>
        <xdr:cNvSpPr/>
      </xdr:nvSpPr>
      <xdr:spPr>
        <a:xfrm>
          <a:off x="1079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139881</xdr:rowOff>
    </xdr:from>
    <xdr:to>
      <xdr:col>10</xdr:col>
      <xdr:colOff>114300</xdr:colOff>
      <xdr:row>36</xdr:row>
      <xdr:rowOff>169273</xdr:rowOff>
    </xdr:to>
    <xdr:cxnSp macro="">
      <xdr:nvCxnSpPr>
        <xdr:cNvPr id="83" name="直線コネクタ 82"/>
        <xdr:cNvCxnSpPr/>
      </xdr:nvCxnSpPr>
      <xdr:spPr>
        <a:xfrm>
          <a:off x="1130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8" name="n_1main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90" name="n_3mainValue【図書館】&#10;有形固定資産減価償却率"/>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35758</xdr:rowOff>
    </xdr:from>
    <xdr:ext cx="405111" cy="259045"/>
    <xdr:sp macro="" textlink="">
      <xdr:nvSpPr>
        <xdr:cNvPr id="91" name="n_4mainValue【図書館】&#10;有形固定資産減価償却率"/>
        <xdr:cNvSpPr txBox="1"/>
      </xdr:nvSpPr>
      <xdr:spPr>
        <a:xfrm>
          <a:off x="927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31" name="楕円 130"/>
        <xdr:cNvSpPr/>
      </xdr:nvSpPr>
      <xdr:spPr>
        <a:xfrm>
          <a:off x="10426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40657</xdr:rowOff>
    </xdr:from>
    <xdr:ext cx="469744" cy="259045"/>
    <xdr:sp macro="" textlink="">
      <xdr:nvSpPr>
        <xdr:cNvPr id="132" name="【図書館】&#10;一人当たり面積該当値テキスト"/>
        <xdr:cNvSpPr txBox="1"/>
      </xdr:nvSpPr>
      <xdr:spPr>
        <a:xfrm>
          <a:off x="10515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68580</xdr:rowOff>
    </xdr:from>
    <xdr:to>
      <xdr:col>55</xdr:col>
      <xdr:colOff>0</xdr:colOff>
      <xdr:row>38</xdr:row>
      <xdr:rowOff>76200</xdr:rowOff>
    </xdr:to>
    <xdr:cxnSp macro="">
      <xdr:nvCxnSpPr>
        <xdr:cNvPr id="134" name="直線コネクタ 133"/>
        <xdr:cNvCxnSpPr/>
      </xdr:nvCxnSpPr>
      <xdr:spPr>
        <a:xfrm flipV="1">
          <a:off x="9639300" y="6583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5" name="楕円 134"/>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83820</xdr:rowOff>
    </xdr:to>
    <xdr:cxnSp macro="">
      <xdr:nvCxnSpPr>
        <xdr:cNvPr id="136" name="直線コネクタ 135"/>
        <xdr:cNvCxnSpPr/>
      </xdr:nvCxnSpPr>
      <xdr:spPr>
        <a:xfrm flipV="1">
          <a:off x="8750300" y="659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7" name="楕円 136"/>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83820</xdr:rowOff>
    </xdr:to>
    <xdr:cxnSp macro="">
      <xdr:nvCxnSpPr>
        <xdr:cNvPr id="138" name="直線コネクタ 137"/>
        <xdr:cNvCxnSpPr/>
      </xdr:nvCxnSpPr>
      <xdr:spPr>
        <a:xfrm>
          <a:off x="7861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33020</xdr:rowOff>
    </xdr:from>
    <xdr:to>
      <xdr:col>36</xdr:col>
      <xdr:colOff>165100</xdr:colOff>
      <xdr:row>38</xdr:row>
      <xdr:rowOff>134620</xdr:rowOff>
    </xdr:to>
    <xdr:sp macro="" textlink="">
      <xdr:nvSpPr>
        <xdr:cNvPr id="139" name="楕円 138"/>
        <xdr:cNvSpPr/>
      </xdr:nvSpPr>
      <xdr:spPr>
        <a:xfrm>
          <a:off x="692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83820</xdr:rowOff>
    </xdr:to>
    <xdr:cxnSp macro="">
      <xdr:nvCxnSpPr>
        <xdr:cNvPr id="140" name="直線コネクタ 139"/>
        <xdr:cNvCxnSpPr/>
      </xdr:nvCxnSpPr>
      <xdr:spPr>
        <a:xfrm>
          <a:off x="6972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151147</xdr:rowOff>
    </xdr:from>
    <xdr:ext cx="469744" cy="259045"/>
    <xdr:sp macro="" textlink="">
      <xdr:nvSpPr>
        <xdr:cNvPr id="146" name="n_2mainValue【図書館】&#10;一人当たり面積"/>
        <xdr:cNvSpPr txBox="1"/>
      </xdr:nvSpPr>
      <xdr:spPr>
        <a:xfrm>
          <a:off x="8515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7" name="n_3mainValue【図書館】&#10;一人当たり面積"/>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151147</xdr:rowOff>
    </xdr:from>
    <xdr:ext cx="469744" cy="259045"/>
    <xdr:sp macro="" textlink="">
      <xdr:nvSpPr>
        <xdr:cNvPr id="148" name="n_4mainValue【図書館】&#10;一人当たり面積"/>
        <xdr:cNvSpPr txBox="1"/>
      </xdr:nvSpPr>
      <xdr:spPr>
        <a:xfrm>
          <a:off x="6737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161798</xdr:rowOff>
    </xdr:from>
    <xdr:to>
      <xdr:col>24</xdr:col>
      <xdr:colOff>114300</xdr:colOff>
      <xdr:row>63</xdr:row>
      <xdr:rowOff>91948</xdr:rowOff>
    </xdr:to>
    <xdr:sp macro="" textlink="">
      <xdr:nvSpPr>
        <xdr:cNvPr id="187" name="楕円 186"/>
        <xdr:cNvSpPr/>
      </xdr:nvSpPr>
      <xdr:spPr>
        <a:xfrm>
          <a:off x="4584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76725</xdr:rowOff>
    </xdr:from>
    <xdr:ext cx="405111" cy="259045"/>
    <xdr:sp macro="" textlink="">
      <xdr:nvSpPr>
        <xdr:cNvPr id="188" name="【体育館・プール】&#10;有形固定資産減価償却率該当値テキスト"/>
        <xdr:cNvSpPr txBox="1"/>
      </xdr:nvSpPr>
      <xdr:spPr>
        <a:xfrm>
          <a:off x="4673600" y="1070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122936</xdr:rowOff>
    </xdr:from>
    <xdr:to>
      <xdr:col>20</xdr:col>
      <xdr:colOff>38100</xdr:colOff>
      <xdr:row>63</xdr:row>
      <xdr:rowOff>53086</xdr:rowOff>
    </xdr:to>
    <xdr:sp macro="" textlink="">
      <xdr:nvSpPr>
        <xdr:cNvPr id="189" name="楕円 188"/>
        <xdr:cNvSpPr/>
      </xdr:nvSpPr>
      <xdr:spPr>
        <a:xfrm>
          <a:off x="3746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41148</xdr:rowOff>
    </xdr:to>
    <xdr:cxnSp macro="">
      <xdr:nvCxnSpPr>
        <xdr:cNvPr id="190" name="直線コネクタ 189"/>
        <xdr:cNvCxnSpPr/>
      </xdr:nvCxnSpPr>
      <xdr:spPr>
        <a:xfrm>
          <a:off x="3797300" y="1080363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88646</xdr:rowOff>
    </xdr:from>
    <xdr:to>
      <xdr:col>15</xdr:col>
      <xdr:colOff>101600</xdr:colOff>
      <xdr:row>63</xdr:row>
      <xdr:rowOff>18796</xdr:rowOff>
    </xdr:to>
    <xdr:sp macro="" textlink="">
      <xdr:nvSpPr>
        <xdr:cNvPr id="191" name="楕円 190"/>
        <xdr:cNvSpPr/>
      </xdr:nvSpPr>
      <xdr:spPr>
        <a:xfrm>
          <a:off x="2857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139446</xdr:rowOff>
    </xdr:from>
    <xdr:to>
      <xdr:col>19</xdr:col>
      <xdr:colOff>177800</xdr:colOff>
      <xdr:row>63</xdr:row>
      <xdr:rowOff>2286</xdr:rowOff>
    </xdr:to>
    <xdr:cxnSp macro="">
      <xdr:nvCxnSpPr>
        <xdr:cNvPr id="192" name="直線コネクタ 191"/>
        <xdr:cNvCxnSpPr/>
      </xdr:nvCxnSpPr>
      <xdr:spPr>
        <a:xfrm>
          <a:off x="2908300" y="107693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49784</xdr:rowOff>
    </xdr:from>
    <xdr:to>
      <xdr:col>10</xdr:col>
      <xdr:colOff>165100</xdr:colOff>
      <xdr:row>62</xdr:row>
      <xdr:rowOff>151384</xdr:rowOff>
    </xdr:to>
    <xdr:sp macro="" textlink="">
      <xdr:nvSpPr>
        <xdr:cNvPr id="193" name="楕円 192"/>
        <xdr:cNvSpPr/>
      </xdr:nvSpPr>
      <xdr:spPr>
        <a:xfrm>
          <a:off x="196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100584</xdr:rowOff>
    </xdr:from>
    <xdr:to>
      <xdr:col>15</xdr:col>
      <xdr:colOff>50800</xdr:colOff>
      <xdr:row>62</xdr:row>
      <xdr:rowOff>139446</xdr:rowOff>
    </xdr:to>
    <xdr:cxnSp macro="">
      <xdr:nvCxnSpPr>
        <xdr:cNvPr id="194" name="直線コネクタ 193"/>
        <xdr:cNvCxnSpPr/>
      </xdr:nvCxnSpPr>
      <xdr:spPr>
        <a:xfrm>
          <a:off x="2019300" y="10730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xdr:rowOff>
    </xdr:from>
    <xdr:to>
      <xdr:col>6</xdr:col>
      <xdr:colOff>38100</xdr:colOff>
      <xdr:row>62</xdr:row>
      <xdr:rowOff>112522</xdr:rowOff>
    </xdr:to>
    <xdr:sp macro="" textlink="">
      <xdr:nvSpPr>
        <xdr:cNvPr id="195" name="楕円 194"/>
        <xdr:cNvSpPr/>
      </xdr:nvSpPr>
      <xdr:spPr>
        <a:xfrm>
          <a:off x="1079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61722</xdr:rowOff>
    </xdr:from>
    <xdr:to>
      <xdr:col>10</xdr:col>
      <xdr:colOff>114300</xdr:colOff>
      <xdr:row>62</xdr:row>
      <xdr:rowOff>100584</xdr:rowOff>
    </xdr:to>
    <xdr:cxnSp macro="">
      <xdr:nvCxnSpPr>
        <xdr:cNvPr id="196" name="直線コネクタ 195"/>
        <xdr:cNvCxnSpPr/>
      </xdr:nvCxnSpPr>
      <xdr:spPr>
        <a:xfrm>
          <a:off x="1130300" y="106916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44213</xdr:rowOff>
    </xdr:from>
    <xdr:ext cx="405111" cy="259045"/>
    <xdr:sp macro="" textlink="">
      <xdr:nvSpPr>
        <xdr:cNvPr id="201" name="n_1mainValue【体育館・プール】&#10;有形固定資産減価償却率"/>
        <xdr:cNvSpPr txBox="1"/>
      </xdr:nvSpPr>
      <xdr:spPr>
        <a:xfrm>
          <a:off x="35820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9923</xdr:rowOff>
    </xdr:from>
    <xdr:ext cx="405111" cy="259045"/>
    <xdr:sp macro="" textlink="">
      <xdr:nvSpPr>
        <xdr:cNvPr id="202" name="n_2mainValue【体育館・プール】&#10;有形固定資産減価償却率"/>
        <xdr:cNvSpPr txBox="1"/>
      </xdr:nvSpPr>
      <xdr:spPr>
        <a:xfrm>
          <a:off x="2705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142511</xdr:rowOff>
    </xdr:from>
    <xdr:ext cx="405111" cy="259045"/>
    <xdr:sp macro="" textlink="">
      <xdr:nvSpPr>
        <xdr:cNvPr id="203" name="n_3mainValue【体育館・プール】&#10;有形固定資産減価償却率"/>
        <xdr:cNvSpPr txBox="1"/>
      </xdr:nvSpPr>
      <xdr:spPr>
        <a:xfrm>
          <a:off x="1816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103649</xdr:rowOff>
    </xdr:from>
    <xdr:ext cx="405111" cy="259045"/>
    <xdr:sp macro="" textlink="">
      <xdr:nvSpPr>
        <xdr:cNvPr id="204" name="n_4mainValue【体育館・プール】&#10;有形固定資産減価償却率"/>
        <xdr:cNvSpPr txBox="1"/>
      </xdr:nvSpPr>
      <xdr:spPr>
        <a:xfrm>
          <a:off x="927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44" name="楕円 243"/>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45" name="【体育館・プール】&#10;一人当たり面積該当値テキスト"/>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6" name="楕円 245"/>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62</xdr:row>
      <xdr:rowOff>120015</xdr:rowOff>
    </xdr:to>
    <xdr:cxnSp macro="">
      <xdr:nvCxnSpPr>
        <xdr:cNvPr id="247" name="直線コネクタ 246"/>
        <xdr:cNvCxnSpPr/>
      </xdr:nvCxnSpPr>
      <xdr:spPr>
        <a:xfrm flipV="1">
          <a:off x="9639300" y="10748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73025</xdr:rowOff>
    </xdr:from>
    <xdr:to>
      <xdr:col>46</xdr:col>
      <xdr:colOff>38100</xdr:colOff>
      <xdr:row>63</xdr:row>
      <xdr:rowOff>3175</xdr:rowOff>
    </xdr:to>
    <xdr:sp macro="" textlink="">
      <xdr:nvSpPr>
        <xdr:cNvPr id="248" name="楕円 247"/>
        <xdr:cNvSpPr/>
      </xdr:nvSpPr>
      <xdr:spPr>
        <a:xfrm>
          <a:off x="8699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123825</xdr:rowOff>
    </xdr:to>
    <xdr:cxnSp macro="">
      <xdr:nvCxnSpPr>
        <xdr:cNvPr id="249" name="直線コネクタ 248"/>
        <xdr:cNvCxnSpPr/>
      </xdr:nvCxnSpPr>
      <xdr:spPr>
        <a:xfrm flipV="1">
          <a:off x="8750300" y="1074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73025</xdr:rowOff>
    </xdr:from>
    <xdr:to>
      <xdr:col>41</xdr:col>
      <xdr:colOff>101600</xdr:colOff>
      <xdr:row>63</xdr:row>
      <xdr:rowOff>3175</xdr:rowOff>
    </xdr:to>
    <xdr:sp macro="" textlink="">
      <xdr:nvSpPr>
        <xdr:cNvPr id="250" name="楕円 249"/>
        <xdr:cNvSpPr/>
      </xdr:nvSpPr>
      <xdr:spPr>
        <a:xfrm>
          <a:off x="7810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123825</xdr:rowOff>
    </xdr:from>
    <xdr:to>
      <xdr:col>45</xdr:col>
      <xdr:colOff>177800</xdr:colOff>
      <xdr:row>62</xdr:row>
      <xdr:rowOff>123825</xdr:rowOff>
    </xdr:to>
    <xdr:cxnSp macro="">
      <xdr:nvCxnSpPr>
        <xdr:cNvPr id="251" name="直線コネクタ 250"/>
        <xdr:cNvCxnSpPr/>
      </xdr:nvCxnSpPr>
      <xdr:spPr>
        <a:xfrm>
          <a:off x="7861300" y="1075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76835</xdr:rowOff>
    </xdr:from>
    <xdr:to>
      <xdr:col>36</xdr:col>
      <xdr:colOff>165100</xdr:colOff>
      <xdr:row>63</xdr:row>
      <xdr:rowOff>6985</xdr:rowOff>
    </xdr:to>
    <xdr:sp macro="" textlink="">
      <xdr:nvSpPr>
        <xdr:cNvPr id="252" name="楕円 251"/>
        <xdr:cNvSpPr/>
      </xdr:nvSpPr>
      <xdr:spPr>
        <a:xfrm>
          <a:off x="692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123825</xdr:rowOff>
    </xdr:from>
    <xdr:to>
      <xdr:col>41</xdr:col>
      <xdr:colOff>50800</xdr:colOff>
      <xdr:row>62</xdr:row>
      <xdr:rowOff>127635</xdr:rowOff>
    </xdr:to>
    <xdr:cxnSp macro="">
      <xdr:nvCxnSpPr>
        <xdr:cNvPr id="253" name="直線コネクタ 252"/>
        <xdr:cNvCxnSpPr/>
      </xdr:nvCxnSpPr>
      <xdr:spPr>
        <a:xfrm flipV="1">
          <a:off x="6972300" y="10753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58" name="n_1mainValue【体育館・プール】&#10;一人当たり面積"/>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165752</xdr:rowOff>
    </xdr:from>
    <xdr:ext cx="469744" cy="259045"/>
    <xdr:sp macro="" textlink="">
      <xdr:nvSpPr>
        <xdr:cNvPr id="259" name="n_2mainValue【体育館・プール】&#10;一人当たり面積"/>
        <xdr:cNvSpPr txBox="1"/>
      </xdr:nvSpPr>
      <xdr:spPr>
        <a:xfrm>
          <a:off x="8515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165752</xdr:rowOff>
    </xdr:from>
    <xdr:ext cx="469744" cy="259045"/>
    <xdr:sp macro="" textlink="">
      <xdr:nvSpPr>
        <xdr:cNvPr id="260" name="n_3mainValue【体育館・プール】&#10;一人当たり面積"/>
        <xdr:cNvSpPr txBox="1"/>
      </xdr:nvSpPr>
      <xdr:spPr>
        <a:xfrm>
          <a:off x="7626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169562</xdr:rowOff>
    </xdr:from>
    <xdr:ext cx="469744" cy="259045"/>
    <xdr:sp macro="" textlink="">
      <xdr:nvSpPr>
        <xdr:cNvPr id="261" name="n_4mainValue【体育館・プール】&#10;一人当たり面積"/>
        <xdr:cNvSpPr txBox="1"/>
      </xdr:nvSpPr>
      <xdr:spPr>
        <a:xfrm>
          <a:off x="6737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9"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62737</xdr:rowOff>
    </xdr:from>
    <xdr:to>
      <xdr:col>24</xdr:col>
      <xdr:colOff>114300</xdr:colOff>
      <xdr:row>79</xdr:row>
      <xdr:rowOff>164337</xdr:rowOff>
    </xdr:to>
    <xdr:sp macro="" textlink="">
      <xdr:nvSpPr>
        <xdr:cNvPr id="300" name="楕円 299"/>
        <xdr:cNvSpPr/>
      </xdr:nvSpPr>
      <xdr:spPr>
        <a:xfrm>
          <a:off x="4584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85614</xdr:rowOff>
    </xdr:from>
    <xdr:ext cx="405111" cy="259045"/>
    <xdr:sp macro="" textlink="">
      <xdr:nvSpPr>
        <xdr:cNvPr id="301" name="【福祉施設】&#10;有形固定資産減価償却率該当値テキスト"/>
        <xdr:cNvSpPr txBox="1"/>
      </xdr:nvSpPr>
      <xdr:spPr>
        <a:xfrm>
          <a:off x="4673600" y="134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xdr:rowOff>
    </xdr:from>
    <xdr:to>
      <xdr:col>20</xdr:col>
      <xdr:colOff>38100</xdr:colOff>
      <xdr:row>79</xdr:row>
      <xdr:rowOff>104902</xdr:rowOff>
    </xdr:to>
    <xdr:sp macro="" textlink="">
      <xdr:nvSpPr>
        <xdr:cNvPr id="302" name="楕円 301"/>
        <xdr:cNvSpPr/>
      </xdr:nvSpPr>
      <xdr:spPr>
        <a:xfrm>
          <a:off x="3746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54102</xdr:rowOff>
    </xdr:from>
    <xdr:to>
      <xdr:col>24</xdr:col>
      <xdr:colOff>63500</xdr:colOff>
      <xdr:row>79</xdr:row>
      <xdr:rowOff>113537</xdr:rowOff>
    </xdr:to>
    <xdr:cxnSp macro="">
      <xdr:nvCxnSpPr>
        <xdr:cNvPr id="303" name="直線コネクタ 302"/>
        <xdr:cNvCxnSpPr/>
      </xdr:nvCxnSpPr>
      <xdr:spPr>
        <a:xfrm>
          <a:off x="3797300" y="135986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108458</xdr:rowOff>
    </xdr:from>
    <xdr:to>
      <xdr:col>15</xdr:col>
      <xdr:colOff>101600</xdr:colOff>
      <xdr:row>79</xdr:row>
      <xdr:rowOff>38608</xdr:rowOff>
    </xdr:to>
    <xdr:sp macro="" textlink="">
      <xdr:nvSpPr>
        <xdr:cNvPr id="304" name="楕円 303"/>
        <xdr:cNvSpPr/>
      </xdr:nvSpPr>
      <xdr:spPr>
        <a:xfrm>
          <a:off x="2857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54102</xdr:rowOff>
    </xdr:to>
    <xdr:cxnSp macro="">
      <xdr:nvCxnSpPr>
        <xdr:cNvPr id="305" name="直線コネクタ 304"/>
        <xdr:cNvCxnSpPr/>
      </xdr:nvCxnSpPr>
      <xdr:spPr>
        <a:xfrm>
          <a:off x="2908300" y="135323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42163</xdr:rowOff>
    </xdr:from>
    <xdr:to>
      <xdr:col>10</xdr:col>
      <xdr:colOff>165100</xdr:colOff>
      <xdr:row>78</xdr:row>
      <xdr:rowOff>143763</xdr:rowOff>
    </xdr:to>
    <xdr:sp macro="" textlink="">
      <xdr:nvSpPr>
        <xdr:cNvPr id="306" name="楕円 305"/>
        <xdr:cNvSpPr/>
      </xdr:nvSpPr>
      <xdr:spPr>
        <a:xfrm>
          <a:off x="1968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92963</xdr:rowOff>
    </xdr:from>
    <xdr:to>
      <xdr:col>15</xdr:col>
      <xdr:colOff>50800</xdr:colOff>
      <xdr:row>78</xdr:row>
      <xdr:rowOff>159258</xdr:rowOff>
    </xdr:to>
    <xdr:cxnSp macro="">
      <xdr:nvCxnSpPr>
        <xdr:cNvPr id="307" name="直線コネクタ 306"/>
        <xdr:cNvCxnSpPr/>
      </xdr:nvCxnSpPr>
      <xdr:spPr>
        <a:xfrm>
          <a:off x="2019300" y="1346606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8" name="楕円 307"/>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92963</xdr:rowOff>
    </xdr:to>
    <xdr:cxnSp macro="">
      <xdr:nvCxnSpPr>
        <xdr:cNvPr id="309" name="直線コネクタ 308"/>
        <xdr:cNvCxnSpPr/>
      </xdr:nvCxnSpPr>
      <xdr:spPr>
        <a:xfrm>
          <a:off x="1130300" y="13399770"/>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311" name="n_2aveValue【福祉施設】&#10;有形固定資産減価償却率"/>
        <xdr:cNvSpPr txBox="1"/>
      </xdr:nvSpPr>
      <xdr:spPr>
        <a:xfrm>
          <a:off x="2705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313" name="n_4aveValue【福祉施設】&#10;有形固定資産減価償却率"/>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121429</xdr:rowOff>
    </xdr:from>
    <xdr:ext cx="405111" cy="259045"/>
    <xdr:sp macro="" textlink="">
      <xdr:nvSpPr>
        <xdr:cNvPr id="314" name="n_1mainValue【福祉施設】&#10;有形固定資産減価償却率"/>
        <xdr:cNvSpPr txBox="1"/>
      </xdr:nvSpPr>
      <xdr:spPr>
        <a:xfrm>
          <a:off x="3582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315" name="n_2mainValue【福祉施設】&#10;有形固定資産減価償却率"/>
        <xdr:cNvSpPr txBox="1"/>
      </xdr:nvSpPr>
      <xdr:spPr>
        <a:xfrm>
          <a:off x="2705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160290</xdr:rowOff>
    </xdr:from>
    <xdr:ext cx="405111" cy="259045"/>
    <xdr:sp macro="" textlink="">
      <xdr:nvSpPr>
        <xdr:cNvPr id="316" name="n_3mainValue【福祉施設】&#10;有形固定資産減価償却率"/>
        <xdr:cNvSpPr txBox="1"/>
      </xdr:nvSpPr>
      <xdr:spPr>
        <a:xfrm>
          <a:off x="18167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7" name="n_4mainValue【福祉施設】&#10;有形固定資産減価償却率"/>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57" name="楕円 356"/>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58"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59" name="楕円 358"/>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0" name="直線コネクタ 359"/>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61" name="楕円 360"/>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148589</xdr:rowOff>
    </xdr:to>
    <xdr:cxnSp macro="">
      <xdr:nvCxnSpPr>
        <xdr:cNvPr id="362" name="直線コネクタ 361"/>
        <xdr:cNvCxnSpPr/>
      </xdr:nvCxnSpPr>
      <xdr:spPr>
        <a:xfrm flipV="1">
          <a:off x="875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3" name="楕円 362"/>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148589</xdr:rowOff>
    </xdr:to>
    <xdr:cxnSp macro="">
      <xdr:nvCxnSpPr>
        <xdr:cNvPr id="364" name="直線コネクタ 363"/>
        <xdr:cNvCxnSpPr/>
      </xdr:nvCxnSpPr>
      <xdr:spPr>
        <a:xfrm>
          <a:off x="7861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365" name="楕円 364"/>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148589</xdr:rowOff>
    </xdr:to>
    <xdr:cxnSp macro="">
      <xdr:nvCxnSpPr>
        <xdr:cNvPr id="366" name="直線コネクタ 365"/>
        <xdr:cNvCxnSpPr/>
      </xdr:nvCxnSpPr>
      <xdr:spPr>
        <a:xfrm flipV="1">
          <a:off x="6972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1"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72"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3" name="n_3mainValue【福祉施設】&#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374" name="n_4mainValue【福祉施設】&#10;一人当たり面積"/>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50164</xdr:rowOff>
    </xdr:from>
    <xdr:to>
      <xdr:col>24</xdr:col>
      <xdr:colOff>114300</xdr:colOff>
      <xdr:row>103</xdr:row>
      <xdr:rowOff>151764</xdr:rowOff>
    </xdr:to>
    <xdr:sp macro="" textlink="">
      <xdr:nvSpPr>
        <xdr:cNvPr id="415" name="楕円 414"/>
        <xdr:cNvSpPr/>
      </xdr:nvSpPr>
      <xdr:spPr>
        <a:xfrm>
          <a:off x="4584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73041</xdr:rowOff>
    </xdr:from>
    <xdr:ext cx="405111" cy="259045"/>
    <xdr:sp macro="" textlink="">
      <xdr:nvSpPr>
        <xdr:cNvPr id="416" name="【市民会館】&#10;有形固定資産減価償却率該当値テキスト"/>
        <xdr:cNvSpPr txBox="1"/>
      </xdr:nvSpPr>
      <xdr:spPr>
        <a:xfrm>
          <a:off x="4673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417" name="楕円 416"/>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169545</xdr:rowOff>
    </xdr:to>
    <xdr:cxnSp macro="">
      <xdr:nvCxnSpPr>
        <xdr:cNvPr id="418" name="直線コネクタ 417"/>
        <xdr:cNvCxnSpPr/>
      </xdr:nvCxnSpPr>
      <xdr:spPr>
        <a:xfrm flipV="1">
          <a:off x="3797300" y="177603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19" name="楕円 418"/>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103</xdr:row>
      <xdr:rowOff>169545</xdr:rowOff>
    </xdr:to>
    <xdr:cxnSp macro="">
      <xdr:nvCxnSpPr>
        <xdr:cNvPr id="420" name="直線コネクタ 419"/>
        <xdr:cNvCxnSpPr/>
      </xdr:nvCxnSpPr>
      <xdr:spPr>
        <a:xfrm>
          <a:off x="2908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21" name="楕円 420"/>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131445</xdr:rowOff>
    </xdr:to>
    <xdr:cxnSp macro="">
      <xdr:nvCxnSpPr>
        <xdr:cNvPr id="422" name="直線コネクタ 421"/>
        <xdr:cNvCxnSpPr/>
      </xdr:nvCxnSpPr>
      <xdr:spPr>
        <a:xfrm>
          <a:off x="2019300" y="17750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423" name="楕円 422"/>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91439</xdr:rowOff>
    </xdr:to>
    <xdr:cxnSp macro="">
      <xdr:nvCxnSpPr>
        <xdr:cNvPr id="424" name="直線コネクタ 423"/>
        <xdr:cNvCxnSpPr/>
      </xdr:nvCxnSpPr>
      <xdr:spPr>
        <a:xfrm>
          <a:off x="1130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25" name="n_1aveValue【市民会館】&#10;有形固定資産減価償却率"/>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26" name="n_2aveValue【市民会館】&#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27" name="n_3aveValue【市民会館】&#10;有形固定資産減価償却率"/>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28" name="n_4aveValue【市民会館】&#10;有形固定資産減価償却率"/>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429" name="n_1mainValue【市民会館】&#10;有形固定資産減価償却率"/>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30" name="n_2mainValue【市民会館】&#10;有形固定資産減価償却率"/>
        <xdr:cNvSpPr txBox="1"/>
      </xdr:nvSpPr>
      <xdr:spPr>
        <a:xfrm>
          <a:off x="2705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1" name="n_3main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32" name="n_4mainValue【市民会館】&#10;有形固定資産減価償却率"/>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63500</xdr:rowOff>
    </xdr:from>
    <xdr:to>
      <xdr:col>55</xdr:col>
      <xdr:colOff>50800</xdr:colOff>
      <xdr:row>102</xdr:row>
      <xdr:rowOff>165100</xdr:rowOff>
    </xdr:to>
    <xdr:sp macro="" textlink="">
      <xdr:nvSpPr>
        <xdr:cNvPr id="472" name="楕円 471"/>
        <xdr:cNvSpPr/>
      </xdr:nvSpPr>
      <xdr:spPr>
        <a:xfrm>
          <a:off x="10426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86377</xdr:rowOff>
    </xdr:from>
    <xdr:ext cx="469744" cy="259045"/>
    <xdr:sp macro="" textlink="">
      <xdr:nvSpPr>
        <xdr:cNvPr id="473" name="【市民会館】&#10;一人当たり面積該当値テキスト"/>
        <xdr:cNvSpPr txBox="1"/>
      </xdr:nvSpPr>
      <xdr:spPr>
        <a:xfrm>
          <a:off x="105156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74" name="楕円 473"/>
        <xdr:cNvSpPr/>
      </xdr:nvSpPr>
      <xdr:spPr>
        <a:xfrm>
          <a:off x="958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114300</xdr:rowOff>
    </xdr:from>
    <xdr:to>
      <xdr:col>55</xdr:col>
      <xdr:colOff>0</xdr:colOff>
      <xdr:row>102</xdr:row>
      <xdr:rowOff>121920</xdr:rowOff>
    </xdr:to>
    <xdr:cxnSp macro="">
      <xdr:nvCxnSpPr>
        <xdr:cNvPr id="475" name="直線コネクタ 474"/>
        <xdr:cNvCxnSpPr/>
      </xdr:nvCxnSpPr>
      <xdr:spPr>
        <a:xfrm flipV="1">
          <a:off x="9639300" y="17602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76" name="楕円 475"/>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129539</xdr:rowOff>
    </xdr:to>
    <xdr:cxnSp macro="">
      <xdr:nvCxnSpPr>
        <xdr:cNvPr id="477" name="直線コネクタ 476"/>
        <xdr:cNvCxnSpPr/>
      </xdr:nvCxnSpPr>
      <xdr:spPr>
        <a:xfrm flipV="1">
          <a:off x="8750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78739</xdr:rowOff>
    </xdr:from>
    <xdr:to>
      <xdr:col>41</xdr:col>
      <xdr:colOff>101600</xdr:colOff>
      <xdr:row>103</xdr:row>
      <xdr:rowOff>8889</xdr:rowOff>
    </xdr:to>
    <xdr:sp macro="" textlink="">
      <xdr:nvSpPr>
        <xdr:cNvPr id="478" name="楕円 477"/>
        <xdr:cNvSpPr/>
      </xdr:nvSpPr>
      <xdr:spPr>
        <a:xfrm>
          <a:off x="781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129539</xdr:rowOff>
    </xdr:to>
    <xdr:cxnSp macro="">
      <xdr:nvCxnSpPr>
        <xdr:cNvPr id="479" name="直線コネクタ 478"/>
        <xdr:cNvCxnSpPr/>
      </xdr:nvCxnSpPr>
      <xdr:spPr>
        <a:xfrm>
          <a:off x="7861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90170</xdr:rowOff>
    </xdr:from>
    <xdr:to>
      <xdr:col>36</xdr:col>
      <xdr:colOff>165100</xdr:colOff>
      <xdr:row>103</xdr:row>
      <xdr:rowOff>20320</xdr:rowOff>
    </xdr:to>
    <xdr:sp macro="" textlink="">
      <xdr:nvSpPr>
        <xdr:cNvPr id="480" name="楕円 479"/>
        <xdr:cNvSpPr/>
      </xdr:nvSpPr>
      <xdr:spPr>
        <a:xfrm>
          <a:off x="692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129539</xdr:rowOff>
    </xdr:from>
    <xdr:to>
      <xdr:col>41</xdr:col>
      <xdr:colOff>50800</xdr:colOff>
      <xdr:row>102</xdr:row>
      <xdr:rowOff>140970</xdr:rowOff>
    </xdr:to>
    <xdr:cxnSp macro="">
      <xdr:nvCxnSpPr>
        <xdr:cNvPr id="481" name="直線コネクタ 480"/>
        <xdr:cNvCxnSpPr/>
      </xdr:nvCxnSpPr>
      <xdr:spPr>
        <a:xfrm flipV="1">
          <a:off x="6972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86" name="n_1mainValue【市民会館】&#10;一人当たり面積"/>
        <xdr:cNvSpPr txBox="1"/>
      </xdr:nvSpPr>
      <xdr:spPr>
        <a:xfrm>
          <a:off x="9391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87" name="n_2mainValue【市民会館】&#10;一人当たり面積"/>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25416</xdr:rowOff>
    </xdr:from>
    <xdr:ext cx="469744" cy="259045"/>
    <xdr:sp macro="" textlink="">
      <xdr:nvSpPr>
        <xdr:cNvPr id="488" name="n_3mainValue【市民会館】&#10;一人当たり面積"/>
        <xdr:cNvSpPr txBox="1"/>
      </xdr:nvSpPr>
      <xdr:spPr>
        <a:xfrm>
          <a:off x="7626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36847</xdr:rowOff>
    </xdr:from>
    <xdr:ext cx="469744" cy="259045"/>
    <xdr:sp macro="" textlink="">
      <xdr:nvSpPr>
        <xdr:cNvPr id="489" name="n_4mainValue【市民会館】&#10;一人当たり面積"/>
        <xdr:cNvSpPr txBox="1"/>
      </xdr:nvSpPr>
      <xdr:spPr>
        <a:xfrm>
          <a:off x="6737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5"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46" name="楕円 545"/>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47" name="【保健センター・保健所】&#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8" name="楕円 547"/>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87630</xdr:rowOff>
    </xdr:to>
    <xdr:cxnSp macro="">
      <xdr:nvCxnSpPr>
        <xdr:cNvPr id="549" name="直線コネクタ 548"/>
        <xdr:cNvCxnSpPr/>
      </xdr:nvCxnSpPr>
      <xdr:spPr>
        <a:xfrm>
          <a:off x="15481300" y="10334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0" name="楕円 549"/>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47625</xdr:rowOff>
    </xdr:to>
    <xdr:cxnSp macro="">
      <xdr:nvCxnSpPr>
        <xdr:cNvPr id="551" name="直線コネクタ 550"/>
        <xdr:cNvCxnSpPr/>
      </xdr:nvCxnSpPr>
      <xdr:spPr>
        <a:xfrm>
          <a:off x="14592300" y="10311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2" name="楕円 551"/>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24765</xdr:rowOff>
    </xdr:to>
    <xdr:cxnSp macro="">
      <xdr:nvCxnSpPr>
        <xdr:cNvPr id="553" name="直線コネクタ 552"/>
        <xdr:cNvCxnSpPr/>
      </xdr:nvCxnSpPr>
      <xdr:spPr>
        <a:xfrm>
          <a:off x="13703300" y="102984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554" name="楕円 553"/>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60</xdr:row>
      <xdr:rowOff>11430</xdr:rowOff>
    </xdr:to>
    <xdr:cxnSp macro="">
      <xdr:nvCxnSpPr>
        <xdr:cNvPr id="555" name="直線コネクタ 554"/>
        <xdr:cNvCxnSpPr/>
      </xdr:nvCxnSpPr>
      <xdr:spPr>
        <a:xfrm>
          <a:off x="12814300" y="1026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6" name="n_1aveValue【保健センター・保健所】&#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7" name="n_2ave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8"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9"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60" name="n_1main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61" name="n_2mainValue【保健センター・保健所】&#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62" name="n_3main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15257</xdr:rowOff>
    </xdr:from>
    <xdr:ext cx="405111" cy="259045"/>
    <xdr:sp macro="" textlink="">
      <xdr:nvSpPr>
        <xdr:cNvPr id="563" name="n_4mainValue【保健センター・保健所】&#10;有形固定資産減価償却率"/>
        <xdr:cNvSpPr txBox="1"/>
      </xdr:nvSpPr>
      <xdr:spPr>
        <a:xfrm>
          <a:off x="12611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90"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01" name="楕円 600"/>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602" name="【保健センター・保健所】&#10;一人当たり面積該当値テキスト"/>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03" name="楕円 602"/>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604" name="直線コネクタ 603"/>
        <xdr:cNvCxnSpPr/>
      </xdr:nvCxnSpPr>
      <xdr:spPr>
        <a:xfrm flipV="1">
          <a:off x="21323300" y="1084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05" name="楕円 604"/>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606" name="直線コネクタ 605"/>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607" name="楕円 606"/>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608" name="直線コネクタ 607"/>
        <xdr:cNvCxnSpPr/>
      </xdr:nvCxnSpPr>
      <xdr:spPr>
        <a:xfrm>
          <a:off x="19545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09" name="楕円 608"/>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48006</xdr:rowOff>
    </xdr:to>
    <xdr:cxnSp macro="">
      <xdr:nvCxnSpPr>
        <xdr:cNvPr id="610" name="直線コネクタ 609"/>
        <xdr:cNvCxnSpPr/>
      </xdr:nvCxnSpPr>
      <xdr:spPr>
        <a:xfrm flipV="1">
          <a:off x="18656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11"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12" name="n_2aveValue【保健センター・保健所】&#10;一人当たり面積"/>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3"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4" name="n_4aveValue【保健センター・保健所】&#10;一人当たり面積"/>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615"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16"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17"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18"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9" name="楕円 658"/>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60" name="【消防施設】&#10;有形固定資産減価償却率該当値テキスト"/>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61" name="楕円 660"/>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84</xdr:row>
      <xdr:rowOff>72389</xdr:rowOff>
    </xdr:to>
    <xdr:cxnSp macro="">
      <xdr:nvCxnSpPr>
        <xdr:cNvPr id="662" name="直線コネクタ 661"/>
        <xdr:cNvCxnSpPr/>
      </xdr:nvCxnSpPr>
      <xdr:spPr>
        <a:xfrm flipV="1">
          <a:off x="15481300" y="13938886"/>
          <a:ext cx="8382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63" name="楕円 662"/>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72389</xdr:rowOff>
    </xdr:to>
    <xdr:cxnSp macro="">
      <xdr:nvCxnSpPr>
        <xdr:cNvPr id="664" name="直線コネクタ 663"/>
        <xdr:cNvCxnSpPr/>
      </xdr:nvCxnSpPr>
      <xdr:spPr>
        <a:xfrm>
          <a:off x="14592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65" name="楕円 664"/>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38100</xdr:rowOff>
    </xdr:to>
    <xdr:cxnSp macro="">
      <xdr:nvCxnSpPr>
        <xdr:cNvPr id="666" name="直線コネクタ 665"/>
        <xdr:cNvCxnSpPr/>
      </xdr:nvCxnSpPr>
      <xdr:spPr>
        <a:xfrm>
          <a:off x="13703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667" name="楕円 666"/>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84</xdr:row>
      <xdr:rowOff>3811</xdr:rowOff>
    </xdr:to>
    <xdr:cxnSp macro="">
      <xdr:nvCxnSpPr>
        <xdr:cNvPr id="668" name="直線コネクタ 667"/>
        <xdr:cNvCxnSpPr/>
      </xdr:nvCxnSpPr>
      <xdr:spPr>
        <a:xfrm>
          <a:off x="12814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69"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70" name="n_2ave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71" name="n_3ave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72" name="n_4aveValue【消防施設】&#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73" name="n_1mainValue【消防施設】&#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74" name="n_2mainValue【消防施設】&#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75" name="n_3mainValue【消防施設】&#10;有形固定資産減価償却率"/>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676" name="n_4mainValue【消防施設】&#10;有形固定資産減価償却率"/>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3"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14" name="楕円 713"/>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15"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16" name="楕円 715"/>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145542</xdr:rowOff>
    </xdr:to>
    <xdr:cxnSp macro="">
      <xdr:nvCxnSpPr>
        <xdr:cNvPr id="717" name="直線コネクタ 716"/>
        <xdr:cNvCxnSpPr/>
      </xdr:nvCxnSpPr>
      <xdr:spPr>
        <a:xfrm flipV="1">
          <a:off x="21323300" y="14700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18" name="楕円 717"/>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19" name="直線コネクタ 718"/>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20" name="楕円 719"/>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21" name="直線コネクタ 720"/>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722" name="楕円 721"/>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723" name="直線コネクタ 722"/>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4"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5" name="n_2ave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6"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7" name="n_4ave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28"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29"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30"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731"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773" name="楕円 772"/>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774" name="【庁舎】&#10;有形固定資産減価償却率該当値テキスト"/>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75" name="楕円 774"/>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68036</xdr:rowOff>
    </xdr:to>
    <xdr:cxnSp macro="">
      <xdr:nvCxnSpPr>
        <xdr:cNvPr id="776" name="直線コネクタ 775"/>
        <xdr:cNvCxnSpPr/>
      </xdr:nvCxnSpPr>
      <xdr:spPr>
        <a:xfrm>
          <a:off x="15481300" y="182041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77" name="楕円 776"/>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30480</xdr:rowOff>
    </xdr:to>
    <xdr:cxnSp macro="">
      <xdr:nvCxnSpPr>
        <xdr:cNvPr id="778" name="直線コネクタ 777"/>
        <xdr:cNvCxnSpPr/>
      </xdr:nvCxnSpPr>
      <xdr:spPr>
        <a:xfrm>
          <a:off x="14592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9" name="楕円 778"/>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164374</xdr:rowOff>
    </xdr:to>
    <xdr:cxnSp macro="">
      <xdr:nvCxnSpPr>
        <xdr:cNvPr id="780" name="直線コネクタ 779"/>
        <xdr:cNvCxnSpPr/>
      </xdr:nvCxnSpPr>
      <xdr:spPr>
        <a:xfrm>
          <a:off x="13703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781" name="楕円 780"/>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130084</xdr:rowOff>
    </xdr:to>
    <xdr:cxnSp macro="">
      <xdr:nvCxnSpPr>
        <xdr:cNvPr id="782" name="直線コネクタ 781"/>
        <xdr:cNvCxnSpPr/>
      </xdr:nvCxnSpPr>
      <xdr:spPr>
        <a:xfrm>
          <a:off x="12814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3" name="n_1aveValue【庁舎】&#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5"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6"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87" name="n_1mainValue【庁舎】&#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88" name="n_2mainValue【庁舎】&#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89" name="n_3mainValue【庁舎】&#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90" name="n_4mainValue【庁舎】&#10;有形固定資産減価償却率"/>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21" name="【庁舎】&#10;一人当たり面積平均値テキスト"/>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2" name="楕円 831"/>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833" name="【庁舎】&#10;一人当たり面積該当値テキスト"/>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17236</xdr:rowOff>
    </xdr:from>
    <xdr:to>
      <xdr:col>112</xdr:col>
      <xdr:colOff>38100</xdr:colOff>
      <xdr:row>106</xdr:row>
      <xdr:rowOff>118836</xdr:rowOff>
    </xdr:to>
    <xdr:sp macro="" textlink="">
      <xdr:nvSpPr>
        <xdr:cNvPr id="834" name="楕円 833"/>
        <xdr:cNvSpPr/>
      </xdr:nvSpPr>
      <xdr:spPr>
        <a:xfrm>
          <a:off x="2127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68036</xdr:rowOff>
    </xdr:to>
    <xdr:cxnSp macro="">
      <xdr:nvCxnSpPr>
        <xdr:cNvPr id="835" name="直線コネクタ 834"/>
        <xdr:cNvCxnSpPr/>
      </xdr:nvCxnSpPr>
      <xdr:spPr>
        <a:xfrm flipV="1">
          <a:off x="21323300" y="182384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20501</xdr:rowOff>
    </xdr:from>
    <xdr:to>
      <xdr:col>107</xdr:col>
      <xdr:colOff>101600</xdr:colOff>
      <xdr:row>106</xdr:row>
      <xdr:rowOff>122101</xdr:rowOff>
    </xdr:to>
    <xdr:sp macro="" textlink="">
      <xdr:nvSpPr>
        <xdr:cNvPr id="836" name="楕円 835"/>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68036</xdr:rowOff>
    </xdr:from>
    <xdr:to>
      <xdr:col>111</xdr:col>
      <xdr:colOff>177800</xdr:colOff>
      <xdr:row>106</xdr:row>
      <xdr:rowOff>71301</xdr:rowOff>
    </xdr:to>
    <xdr:cxnSp macro="">
      <xdr:nvCxnSpPr>
        <xdr:cNvPr id="837" name="直線コネクタ 836"/>
        <xdr:cNvCxnSpPr/>
      </xdr:nvCxnSpPr>
      <xdr:spPr>
        <a:xfrm flipV="1">
          <a:off x="20434300" y="1824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38" name="楕円 837"/>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71301</xdr:rowOff>
    </xdr:from>
    <xdr:to>
      <xdr:col>107</xdr:col>
      <xdr:colOff>50800</xdr:colOff>
      <xdr:row>106</xdr:row>
      <xdr:rowOff>71301</xdr:rowOff>
    </xdr:to>
    <xdr:cxnSp macro="">
      <xdr:nvCxnSpPr>
        <xdr:cNvPr id="839" name="直線コネクタ 838"/>
        <xdr:cNvCxnSpPr/>
      </xdr:nvCxnSpPr>
      <xdr:spPr>
        <a:xfrm>
          <a:off x="19545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0" name="楕円 839"/>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76200</xdr:rowOff>
    </xdr:to>
    <xdr:cxnSp macro="">
      <xdr:nvCxnSpPr>
        <xdr:cNvPr id="841" name="直線コネクタ 840"/>
        <xdr:cNvCxnSpPr/>
      </xdr:nvCxnSpPr>
      <xdr:spPr>
        <a:xfrm flipV="1">
          <a:off x="18656300" y="1824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842" name="n_1aveValue【庁舎】&#10;一人当たり面積"/>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3" name="n_2ave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44" name="n_3ave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45" name="n_4aveValue【庁舎】&#10;一人当たり面積"/>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135363</xdr:rowOff>
    </xdr:from>
    <xdr:ext cx="469744" cy="259045"/>
    <xdr:sp macro="" textlink="">
      <xdr:nvSpPr>
        <xdr:cNvPr id="846" name="n_1mainValue【庁舎】&#10;一人当たり面積"/>
        <xdr:cNvSpPr txBox="1"/>
      </xdr:nvSpPr>
      <xdr:spPr>
        <a:xfrm>
          <a:off x="210757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138628</xdr:rowOff>
    </xdr:from>
    <xdr:ext cx="469744" cy="259045"/>
    <xdr:sp macro="" textlink="">
      <xdr:nvSpPr>
        <xdr:cNvPr id="847" name="n_2mainValue【庁舎】&#10;一人当たり面積"/>
        <xdr:cNvSpPr txBox="1"/>
      </xdr:nvSpPr>
      <xdr:spPr>
        <a:xfrm>
          <a:off x="20199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848" name="n_3mainValue【庁舎】&#10;一人当たり面積"/>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849" name="n_4main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析表①と同様に、類似団体と比較して、教育関係への投資額が大きいことから、図書館や市民会館（文化ホール）等の教育施設の有形固定資産減価償却率は、類似団体より若干低い数値を示している。また、令和３年度においては、消防団施設の老朽化に伴う建て替え工事により、消防施設の有形固定資産減価償却率は大幅に改善す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有形固定資産減価償却率が高い施設としては、体育館・プール、保健センターおよび庁舎等が挙げられる。これらの有形固定資産減価償却率が高い施設については、必要に応じて、公共施設等総合管理計画に基づく、個別施設計画により、計画的に管理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D2" sqref="D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11089984</v>
      </c>
      <c r="BO4" s="488"/>
      <c r="BP4" s="488"/>
      <c r="BQ4" s="488"/>
      <c r="BR4" s="488"/>
      <c r="BS4" s="488"/>
      <c r="BT4" s="488"/>
      <c r="BU4" s="489"/>
      <c r="BV4" s="487">
        <v>11844193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11.1</v>
      </c>
      <c r="CU4" s="628"/>
      <c r="CV4" s="628"/>
      <c r="CW4" s="628"/>
      <c r="CX4" s="628"/>
      <c r="CY4" s="628"/>
      <c r="CZ4" s="628"/>
      <c r="DA4" s="629"/>
      <c r="DB4" s="627">
        <v>7.1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10334793</v>
      </c>
      <c r="BO5" s="459"/>
      <c r="BP5" s="459"/>
      <c r="BQ5" s="459"/>
      <c r="BR5" s="459"/>
      <c r="BS5" s="459"/>
      <c r="BT5" s="459"/>
      <c r="BU5" s="460"/>
      <c r="BV5" s="458">
        <v>11290599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81.7</v>
      </c>
      <c r="CU5" s="456"/>
      <c r="CV5" s="456"/>
      <c r="CW5" s="456"/>
      <c r="CX5" s="456"/>
      <c r="CY5" s="456"/>
      <c r="CZ5" s="456"/>
      <c r="DA5" s="457"/>
      <c r="DB5" s="455">
        <v>93.3</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755191</v>
      </c>
      <c r="BO6" s="459"/>
      <c r="BP6" s="459"/>
      <c r="BQ6" s="459"/>
      <c r="BR6" s="459"/>
      <c r="BS6" s="459"/>
      <c r="BT6" s="459"/>
      <c r="BU6" s="460"/>
      <c r="BV6" s="458">
        <v>553594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86.9</v>
      </c>
      <c r="CU6" s="602"/>
      <c r="CV6" s="602"/>
      <c r="CW6" s="602"/>
      <c r="CX6" s="602"/>
      <c r="CY6" s="602"/>
      <c r="CZ6" s="602"/>
      <c r="DA6" s="603"/>
      <c r="DB6" s="601">
        <v>98.8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41430</v>
      </c>
      <c r="BO7" s="459"/>
      <c r="BP7" s="459"/>
      <c r="BQ7" s="459"/>
      <c r="BR7" s="459"/>
      <c r="BS7" s="459"/>
      <c r="BT7" s="459"/>
      <c r="BU7" s="460"/>
      <c r="BV7" s="458">
        <v>104173</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6437326</v>
      </c>
      <c r="CU7" s="459"/>
      <c r="CV7" s="459"/>
      <c r="CW7" s="459"/>
      <c r="CX7" s="459"/>
      <c r="CY7" s="459"/>
      <c r="CZ7" s="459"/>
      <c r="DA7" s="460"/>
      <c r="DB7" s="458">
        <v>6348434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713761</v>
      </c>
      <c r="BO8" s="459"/>
      <c r="BP8" s="459"/>
      <c r="BQ8" s="459"/>
      <c r="BR8" s="459"/>
      <c r="BS8" s="459"/>
      <c r="BT8" s="459"/>
      <c r="BU8" s="460"/>
      <c r="BV8" s="458">
        <v>449421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0.72</v>
      </c>
      <c r="CU8" s="562"/>
      <c r="CV8" s="562"/>
      <c r="CW8" s="562"/>
      <c r="CX8" s="562"/>
      <c r="CY8" s="562"/>
      <c r="CZ8" s="562"/>
      <c r="DA8" s="563"/>
      <c r="DB8" s="561">
        <v>0.73</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20964</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264340</v>
      </c>
      <c r="BO9" s="459"/>
      <c r="BP9" s="459"/>
      <c r="BQ9" s="459"/>
      <c r="BR9" s="459"/>
      <c r="BS9" s="459"/>
      <c r="BT9" s="459"/>
      <c r="BU9" s="460"/>
      <c r="BV9" s="458">
        <v>-34509</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9.8000000000000007</v>
      </c>
      <c r="CU9" s="456"/>
      <c r="CV9" s="456"/>
      <c r="CW9" s="456"/>
      <c r="CX9" s="456"/>
      <c r="CY9" s="456"/>
      <c r="CZ9" s="456"/>
      <c r="DA9" s="457"/>
      <c r="DB9" s="455">
        <v>10.6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21873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197271</v>
      </c>
      <c r="BO10" s="459"/>
      <c r="BP10" s="459"/>
      <c r="BQ10" s="459"/>
      <c r="BR10" s="459"/>
      <c r="BS10" s="459"/>
      <c r="BT10" s="459"/>
      <c r="BU10" s="460"/>
      <c r="BV10" s="458">
        <v>279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21160</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35820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20429</v>
      </c>
      <c r="S13" s="546"/>
      <c r="T13" s="546"/>
      <c r="U13" s="546"/>
      <c r="V13" s="547"/>
      <c r="W13" s="548" t="s">
        <v>139</v>
      </c>
      <c r="X13" s="444"/>
      <c r="Y13" s="444"/>
      <c r="Z13" s="444"/>
      <c r="AA13" s="444"/>
      <c r="AB13" s="445"/>
      <c r="AC13" s="411">
        <v>531</v>
      </c>
      <c r="AD13" s="412"/>
      <c r="AE13" s="412"/>
      <c r="AF13" s="412"/>
      <c r="AG13" s="413"/>
      <c r="AH13" s="411">
        <v>555</v>
      </c>
      <c r="AI13" s="412"/>
      <c r="AJ13" s="412"/>
      <c r="AK13" s="412"/>
      <c r="AL13" s="471"/>
      <c r="AM13" s="515" t="s">
        <v>140</v>
      </c>
      <c r="AN13" s="415"/>
      <c r="AO13" s="415"/>
      <c r="AP13" s="415"/>
      <c r="AQ13" s="415"/>
      <c r="AR13" s="415"/>
      <c r="AS13" s="415"/>
      <c r="AT13" s="416"/>
      <c r="AU13" s="516" t="s">
        <v>116</v>
      </c>
      <c r="AV13" s="517"/>
      <c r="AW13" s="517"/>
      <c r="AX13" s="517"/>
      <c r="AY13" s="472" t="s">
        <v>141</v>
      </c>
      <c r="AZ13" s="473"/>
      <c r="BA13" s="473"/>
      <c r="BB13" s="473"/>
      <c r="BC13" s="473"/>
      <c r="BD13" s="473"/>
      <c r="BE13" s="473"/>
      <c r="BF13" s="473"/>
      <c r="BG13" s="473"/>
      <c r="BH13" s="473"/>
      <c r="BI13" s="473"/>
      <c r="BJ13" s="473"/>
      <c r="BK13" s="473"/>
      <c r="BL13" s="473"/>
      <c r="BM13" s="474"/>
      <c r="BN13" s="458">
        <v>461611</v>
      </c>
      <c r="BO13" s="459"/>
      <c r="BP13" s="459"/>
      <c r="BQ13" s="459"/>
      <c r="BR13" s="459"/>
      <c r="BS13" s="459"/>
      <c r="BT13" s="459"/>
      <c r="BU13" s="460"/>
      <c r="BV13" s="458">
        <v>-70050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6.5</v>
      </c>
      <c r="CU13" s="456"/>
      <c r="CV13" s="456"/>
      <c r="CW13" s="456"/>
      <c r="CX13" s="456"/>
      <c r="CY13" s="456"/>
      <c r="CZ13" s="456"/>
      <c r="DA13" s="457"/>
      <c r="DB13" s="455">
        <v>6.5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21303</v>
      </c>
      <c r="S14" s="546"/>
      <c r="T14" s="546"/>
      <c r="U14" s="546"/>
      <c r="V14" s="547"/>
      <c r="W14" s="549"/>
      <c r="X14" s="447"/>
      <c r="Y14" s="447"/>
      <c r="Z14" s="447"/>
      <c r="AA14" s="447"/>
      <c r="AB14" s="448"/>
      <c r="AC14" s="538">
        <v>5.3</v>
      </c>
      <c r="AD14" s="539"/>
      <c r="AE14" s="539"/>
      <c r="AF14" s="539"/>
      <c r="AG14" s="540"/>
      <c r="AH14" s="538">
        <v>5.0999999999999996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40.5</v>
      </c>
      <c r="CU14" s="556"/>
      <c r="CV14" s="556"/>
      <c r="CW14" s="556"/>
      <c r="CX14" s="556"/>
      <c r="CY14" s="556"/>
      <c r="CZ14" s="556"/>
      <c r="DA14" s="557"/>
      <c r="DB14" s="555">
        <v>55.7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20623</v>
      </c>
      <c r="S15" s="546"/>
      <c r="T15" s="546"/>
      <c r="U15" s="546"/>
      <c r="V15" s="547"/>
      <c r="W15" s="548" t="s">
        <v>146</v>
      </c>
      <c r="X15" s="444"/>
      <c r="Y15" s="444"/>
      <c r="Z15" s="444"/>
      <c r="AA15" s="444"/>
      <c r="AB15" s="445"/>
      <c r="AC15" s="411">
        <v>4229</v>
      </c>
      <c r="AD15" s="412"/>
      <c r="AE15" s="412"/>
      <c r="AF15" s="412"/>
      <c r="AG15" s="413"/>
      <c r="AH15" s="411">
        <v>4606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3214395</v>
      </c>
      <c r="BO15" s="488"/>
      <c r="BP15" s="488"/>
      <c r="BQ15" s="488"/>
      <c r="BR15" s="488"/>
      <c r="BS15" s="488"/>
      <c r="BT15" s="488"/>
      <c r="BU15" s="489"/>
      <c r="BV15" s="487">
        <v>3721780</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42.3</v>
      </c>
      <c r="AD16" s="539"/>
      <c r="AE16" s="539"/>
      <c r="AF16" s="539"/>
      <c r="AG16" s="540"/>
      <c r="AH16" s="538">
        <v>42.5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5024130</v>
      </c>
      <c r="BO16" s="459"/>
      <c r="BP16" s="459"/>
      <c r="BQ16" s="459"/>
      <c r="BR16" s="459"/>
      <c r="BS16" s="459"/>
      <c r="BT16" s="459"/>
      <c r="BU16" s="460"/>
      <c r="BV16" s="458">
        <v>4979727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5243</v>
      </c>
      <c r="AD17" s="412"/>
      <c r="AE17" s="412"/>
      <c r="AF17" s="412"/>
      <c r="AG17" s="413"/>
      <c r="AH17" s="411">
        <v>5677</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4094405</v>
      </c>
      <c r="BO17" s="459"/>
      <c r="BP17" s="459"/>
      <c r="BQ17" s="459"/>
      <c r="BR17" s="459"/>
      <c r="BS17" s="459"/>
      <c r="BT17" s="459"/>
      <c r="BU17" s="460"/>
      <c r="BV17" s="458">
        <v>4776410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117.6</v>
      </c>
      <c r="M18" s="511"/>
      <c r="N18" s="511"/>
      <c r="O18" s="511"/>
      <c r="P18" s="511"/>
      <c r="Q18" s="511"/>
      <c r="R18" s="512"/>
      <c r="S18" s="512"/>
      <c r="T18" s="512"/>
      <c r="U18" s="512"/>
      <c r="V18" s="513"/>
      <c r="W18" s="529"/>
      <c r="X18" s="530"/>
      <c r="Y18" s="530"/>
      <c r="Z18" s="530"/>
      <c r="AA18" s="530"/>
      <c r="AB18" s="554"/>
      <c r="AC18" s="428">
        <v>52.4</v>
      </c>
      <c r="AD18" s="429"/>
      <c r="AE18" s="429"/>
      <c r="AF18" s="429"/>
      <c r="AG18" s="514"/>
      <c r="AH18" s="428">
        <v>52.4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5545381</v>
      </c>
      <c r="BO18" s="459"/>
      <c r="BP18" s="459"/>
      <c r="BQ18" s="459"/>
      <c r="BR18" s="459"/>
      <c r="BS18" s="459"/>
      <c r="BT18" s="459"/>
      <c r="BU18" s="460"/>
      <c r="BV18" s="458">
        <v>5500731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178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7801229</v>
      </c>
      <c r="BO19" s="459"/>
      <c r="BP19" s="459"/>
      <c r="BQ19" s="459"/>
      <c r="BR19" s="459"/>
      <c r="BS19" s="459"/>
      <c r="BT19" s="459"/>
      <c r="BU19" s="460"/>
      <c r="BV19" s="458">
        <v>6986147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7932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8601667</v>
      </c>
      <c r="BO22" s="488"/>
      <c r="BP22" s="488"/>
      <c r="BQ22" s="488"/>
      <c r="BR22" s="488"/>
      <c r="BS22" s="488"/>
      <c r="BT22" s="488"/>
      <c r="BU22" s="489"/>
      <c r="BV22" s="487">
        <v>8509845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7882085</v>
      </c>
      <c r="BO23" s="459"/>
      <c r="BP23" s="459"/>
      <c r="BQ23" s="459"/>
      <c r="BR23" s="459"/>
      <c r="BS23" s="459"/>
      <c r="BT23" s="459"/>
      <c r="BU23" s="460"/>
      <c r="BV23" s="458">
        <v>7742642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6660</v>
      </c>
      <c r="R24" s="412"/>
      <c r="S24" s="412"/>
      <c r="T24" s="412"/>
      <c r="U24" s="412"/>
      <c r="V24" s="413"/>
      <c r="W24" s="501"/>
      <c r="X24" s="438"/>
      <c r="Y24" s="439"/>
      <c r="Z24" s="414" t="s">
        <v>171</v>
      </c>
      <c r="AA24" s="415"/>
      <c r="AB24" s="415"/>
      <c r="AC24" s="415"/>
      <c r="AD24" s="415"/>
      <c r="AE24" s="415"/>
      <c r="AF24" s="415"/>
      <c r="AG24" s="416"/>
      <c r="AH24" s="411">
        <v>183</v>
      </c>
      <c r="AI24" s="412"/>
      <c r="AJ24" s="412"/>
      <c r="AK24" s="412"/>
      <c r="AL24" s="413"/>
      <c r="AM24" s="411">
        <v>527772</v>
      </c>
      <c r="AN24" s="412"/>
      <c r="AO24" s="412"/>
      <c r="AP24" s="412"/>
      <c r="AQ24" s="412"/>
      <c r="AR24" s="413"/>
      <c r="AS24" s="411">
        <v>2884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3710810</v>
      </c>
      <c r="BO24" s="459"/>
      <c r="BP24" s="459"/>
      <c r="BQ24" s="459"/>
      <c r="BR24" s="459"/>
      <c r="BS24" s="459"/>
      <c r="BT24" s="459"/>
      <c r="BU24" s="460"/>
      <c r="BV24" s="458">
        <v>3635975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5710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130</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1445858</v>
      </c>
      <c r="BO25" s="488"/>
      <c r="BP25" s="488"/>
      <c r="BQ25" s="488"/>
      <c r="BR25" s="488"/>
      <c r="BS25" s="488"/>
      <c r="BT25" s="488"/>
      <c r="BU25" s="489"/>
      <c r="BV25" s="487">
        <v>1692028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4990</v>
      </c>
      <c r="R26" s="412"/>
      <c r="S26" s="412"/>
      <c r="T26" s="412"/>
      <c r="U26" s="412"/>
      <c r="V26" s="413"/>
      <c r="W26" s="501"/>
      <c r="X26" s="438"/>
      <c r="Y26" s="439"/>
      <c r="Z26" s="414" t="s">
        <v>178</v>
      </c>
      <c r="AA26" s="469"/>
      <c r="AB26" s="469"/>
      <c r="AC26" s="469"/>
      <c r="AD26" s="469"/>
      <c r="AE26" s="469"/>
      <c r="AF26" s="469"/>
      <c r="AG26" s="470"/>
      <c r="AH26" s="411">
        <v>16</v>
      </c>
      <c r="AI26" s="412"/>
      <c r="AJ26" s="412"/>
      <c r="AK26" s="412"/>
      <c r="AL26" s="413"/>
      <c r="AM26" s="411">
        <v>40768</v>
      </c>
      <c r="AN26" s="412"/>
      <c r="AO26" s="412"/>
      <c r="AP26" s="412"/>
      <c r="AQ26" s="412"/>
      <c r="AR26" s="413"/>
      <c r="AS26" s="411">
        <v>2548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3200</v>
      </c>
      <c r="R27" s="412"/>
      <c r="S27" s="412"/>
      <c r="T27" s="412"/>
      <c r="U27" s="412"/>
      <c r="V27" s="413"/>
      <c r="W27" s="501"/>
      <c r="X27" s="438"/>
      <c r="Y27" s="439"/>
      <c r="Z27" s="414" t="s">
        <v>182</v>
      </c>
      <c r="AA27" s="415"/>
      <c r="AB27" s="415"/>
      <c r="AC27" s="415"/>
      <c r="AD27" s="415"/>
      <c r="AE27" s="415"/>
      <c r="AF27" s="415"/>
      <c r="AG27" s="416"/>
      <c r="AH27" s="411">
        <v>23</v>
      </c>
      <c r="AI27" s="412"/>
      <c r="AJ27" s="412"/>
      <c r="AK27" s="412"/>
      <c r="AL27" s="413"/>
      <c r="AM27" s="411">
        <v>69604</v>
      </c>
      <c r="AN27" s="412"/>
      <c r="AO27" s="412"/>
      <c r="AP27" s="412"/>
      <c r="AQ27" s="412"/>
      <c r="AR27" s="413"/>
      <c r="AS27" s="411">
        <v>3026</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347631</v>
      </c>
      <c r="BO27" s="493"/>
      <c r="BP27" s="493"/>
      <c r="BQ27" s="493"/>
      <c r="BR27" s="493"/>
      <c r="BS27" s="493"/>
      <c r="BT27" s="493"/>
      <c r="BU27" s="494"/>
      <c r="BV27" s="492">
        <v>347631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2500</v>
      </c>
      <c r="R28" s="412"/>
      <c r="S28" s="412"/>
      <c r="T28" s="412"/>
      <c r="U28" s="412"/>
      <c r="V28" s="413"/>
      <c r="W28" s="501"/>
      <c r="X28" s="438"/>
      <c r="Y28" s="439"/>
      <c r="Z28" s="414" t="s">
        <v>185</v>
      </c>
      <c r="AA28" s="415"/>
      <c r="AB28" s="415"/>
      <c r="AC28" s="415"/>
      <c r="AD28" s="415"/>
      <c r="AE28" s="415"/>
      <c r="AF28" s="415"/>
      <c r="AG28" s="416"/>
      <c r="AH28" s="411" t="s">
        <v>130</v>
      </c>
      <c r="AI28" s="412"/>
      <c r="AJ28" s="412"/>
      <c r="AK28" s="412"/>
      <c r="AL28" s="413"/>
      <c r="AM28" s="411" t="s">
        <v>130</v>
      </c>
      <c r="AN28" s="412"/>
      <c r="AO28" s="412"/>
      <c r="AP28" s="412"/>
      <c r="AQ28" s="412"/>
      <c r="AR28" s="413"/>
      <c r="AS28" s="411" t="s">
        <v>175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1214126</v>
      </c>
      <c r="BO28" s="488"/>
      <c r="BP28" s="488"/>
      <c r="BQ28" s="488"/>
      <c r="BR28" s="488"/>
      <c r="BS28" s="488"/>
      <c r="BT28" s="488"/>
      <c r="BU28" s="489"/>
      <c r="BV28" s="487">
        <v>1016855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12</v>
      </c>
      <c r="M29" s="412"/>
      <c r="N29" s="412"/>
      <c r="O29" s="412"/>
      <c r="P29" s="413"/>
      <c r="Q29" s="411">
        <v>2300</v>
      </c>
      <c r="R29" s="412"/>
      <c r="S29" s="412"/>
      <c r="T29" s="412"/>
      <c r="U29" s="412"/>
      <c r="V29" s="413"/>
      <c r="W29" s="502"/>
      <c r="X29" s="503"/>
      <c r="Y29" s="504"/>
      <c r="Z29" s="414" t="s">
        <v>188</v>
      </c>
      <c r="AA29" s="415"/>
      <c r="AB29" s="415"/>
      <c r="AC29" s="415"/>
      <c r="AD29" s="415"/>
      <c r="AE29" s="415"/>
      <c r="AF29" s="415"/>
      <c r="AG29" s="416"/>
      <c r="AH29" s="411">
        <v>206</v>
      </c>
      <c r="AI29" s="412"/>
      <c r="AJ29" s="412"/>
      <c r="AK29" s="412"/>
      <c r="AL29" s="413"/>
      <c r="AM29" s="411">
        <v>597376</v>
      </c>
      <c r="AN29" s="412"/>
      <c r="AO29" s="412"/>
      <c r="AP29" s="412"/>
      <c r="AQ29" s="412"/>
      <c r="AR29" s="413"/>
      <c r="AS29" s="411">
        <v>2900</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473542</v>
      </c>
      <c r="BO29" s="459"/>
      <c r="BP29" s="459"/>
      <c r="BQ29" s="459"/>
      <c r="BR29" s="459"/>
      <c r="BS29" s="459"/>
      <c r="BT29" s="459"/>
      <c r="BU29" s="460"/>
      <c r="BV29" s="458">
        <v>473532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1079721</v>
      </c>
      <c r="BO30" s="493"/>
      <c r="BP30" s="493"/>
      <c r="BQ30" s="493"/>
      <c r="BR30" s="493"/>
      <c r="BS30" s="493"/>
      <c r="BT30" s="493"/>
      <c r="BU30" s="494"/>
      <c r="BV30" s="492">
        <v>697933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199</v>
      </c>
      <c r="X33" s="409"/>
      <c r="Y33" s="409"/>
      <c r="Z33" s="409"/>
      <c r="AA33" s="409"/>
      <c r="AB33" s="409"/>
      <c r="AC33" s="409"/>
      <c r="AD33" s="409"/>
      <c r="AE33" s="409"/>
      <c r="AF33" s="409"/>
      <c r="AG33" s="409"/>
      <c r="AH33" s="409"/>
      <c r="AI33" s="409"/>
      <c r="AJ33" s="409"/>
      <c r="AK33" s="409"/>
      <c r="AL33" s="203"/>
      <c r="AM33" s="410" t="s">
        <v>197</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197</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中部清掃組合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公益財団法人日野町文化振興事業団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東近江行政組合（一般会計）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東近江行政組合（救急医療特別会計）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八日市布引ライフ組合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滋賀県市町村職員研修センター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滋賀県市町村職員退職手当組合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滋賀県市町村議会議員公務災害補償等組合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滋賀県後期高齢者医療広域連合（一般会計）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滋賀県後期高齢者医療広域連合（後期高齢者医療特別会計）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528</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529</v>
      </c>
      <c r="DI1" s="642"/>
      <c r="DJ1" s="642"/>
      <c r="DK1" s="642"/>
      <c r="DL1" s="642"/>
      <c r="DM1" s="642"/>
      <c r="DN1" s="643"/>
      <c r="DO1" s="212"/>
      <c r="DP1" s="641" t="s">
        <v>530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531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532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222</v>
      </c>
      <c r="C5" s="652"/>
      <c r="D5" s="652"/>
      <c r="E5" s="652"/>
      <c r="F5" s="652"/>
      <c r="G5" s="652"/>
      <c r="H5" s="652"/>
      <c r="I5" s="652"/>
      <c r="J5" s="652"/>
      <c r="K5" s="652"/>
      <c r="L5" s="652"/>
      <c r="M5" s="652"/>
      <c r="N5" s="652"/>
      <c r="O5" s="652"/>
      <c r="P5" s="652"/>
      <c r="Q5" s="653"/>
      <c r="R5" s="654">
        <v>3722039</v>
      </c>
      <c r="S5" s="655"/>
      <c r="T5" s="655"/>
      <c r="U5" s="655"/>
      <c r="V5" s="655"/>
      <c r="W5" s="655"/>
      <c r="X5" s="655"/>
      <c r="Y5" s="656"/>
      <c r="Z5" s="657">
        <v>33.6</v>
      </c>
      <c r="AA5" s="657"/>
      <c r="AB5" s="657"/>
      <c r="AC5" s="657"/>
      <c r="AD5" s="658">
        <v>3722039</v>
      </c>
      <c r="AE5" s="658"/>
      <c r="AF5" s="658"/>
      <c r="AG5" s="658"/>
      <c r="AH5" s="658"/>
      <c r="AI5" s="658"/>
      <c r="AJ5" s="658"/>
      <c r="AK5" s="658"/>
      <c r="AL5" s="659">
        <v>58.3</v>
      </c>
      <c r="AM5" s="660"/>
      <c r="AN5" s="660"/>
      <c r="AO5" s="661"/>
      <c r="AP5" s="651" t="s">
        <v>223</v>
      </c>
      <c r="AQ5" s="652"/>
      <c r="AR5" s="652"/>
      <c r="AS5" s="652"/>
      <c r="AT5" s="652"/>
      <c r="AU5" s="652"/>
      <c r="AV5" s="652"/>
      <c r="AW5" s="652"/>
      <c r="AX5" s="652"/>
      <c r="AY5" s="652"/>
      <c r="AZ5" s="652"/>
      <c r="BA5" s="652"/>
      <c r="BB5" s="652"/>
      <c r="BC5" s="652"/>
      <c r="BD5" s="652"/>
      <c r="BE5" s="652"/>
      <c r="BF5" s="653"/>
      <c r="BG5" s="665">
        <v>3722039</v>
      </c>
      <c r="BH5" s="666"/>
      <c r="BI5" s="666"/>
      <c r="BJ5" s="666"/>
      <c r="BK5" s="666"/>
      <c r="BL5" s="666"/>
      <c r="BM5" s="666"/>
      <c r="BN5" s="667"/>
      <c r="BO5" s="668">
        <v>100</v>
      </c>
      <c r="BP5" s="668"/>
      <c r="BQ5" s="668"/>
      <c r="BR5" s="668"/>
      <c r="BS5" s="669">
        <v>119579</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217</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x14ac:dyDescent="0.15">
      <c r="B6" s="662" t="s">
        <v>533</v>
      </c>
      <c r="C6" s="663"/>
      <c r="D6" s="663"/>
      <c r="E6" s="663"/>
      <c r="F6" s="663"/>
      <c r="G6" s="663"/>
      <c r="H6" s="663"/>
      <c r="I6" s="663"/>
      <c r="J6" s="663"/>
      <c r="K6" s="663"/>
      <c r="L6" s="663"/>
      <c r="M6" s="663"/>
      <c r="N6" s="663"/>
      <c r="O6" s="663"/>
      <c r="P6" s="663"/>
      <c r="Q6" s="664"/>
      <c r="R6" s="665">
        <v>86693</v>
      </c>
      <c r="S6" s="666"/>
      <c r="T6" s="666"/>
      <c r="U6" s="666"/>
      <c r="V6" s="666"/>
      <c r="W6" s="666"/>
      <c r="X6" s="666"/>
      <c r="Y6" s="667"/>
      <c r="Z6" s="668">
        <v>0.8</v>
      </c>
      <c r="AA6" s="668"/>
      <c r="AB6" s="668"/>
      <c r="AC6" s="668"/>
      <c r="AD6" s="669">
        <v>86693</v>
      </c>
      <c r="AE6" s="669"/>
      <c r="AF6" s="669"/>
      <c r="AG6" s="669"/>
      <c r="AH6" s="669"/>
      <c r="AI6" s="669"/>
      <c r="AJ6" s="669"/>
      <c r="AK6" s="669"/>
      <c r="AL6" s="670">
        <v>1.4</v>
      </c>
      <c r="AM6" s="671"/>
      <c r="AN6" s="671"/>
      <c r="AO6" s="672"/>
      <c r="AP6" s="662" t="s">
        <v>534</v>
      </c>
      <c r="AQ6" s="663"/>
      <c r="AR6" s="663"/>
      <c r="AS6" s="663"/>
      <c r="AT6" s="663"/>
      <c r="AU6" s="663"/>
      <c r="AV6" s="663"/>
      <c r="AW6" s="663"/>
      <c r="AX6" s="663"/>
      <c r="AY6" s="663"/>
      <c r="AZ6" s="663"/>
      <c r="BA6" s="663"/>
      <c r="BB6" s="663"/>
      <c r="BC6" s="663"/>
      <c r="BD6" s="663"/>
      <c r="BE6" s="663"/>
      <c r="BF6" s="664"/>
      <c r="BG6" s="665">
        <v>3722039</v>
      </c>
      <c r="BH6" s="666"/>
      <c r="BI6" s="666"/>
      <c r="BJ6" s="666"/>
      <c r="BK6" s="666"/>
      <c r="BL6" s="666"/>
      <c r="BM6" s="666"/>
      <c r="BN6" s="667"/>
      <c r="BO6" s="668">
        <v>100</v>
      </c>
      <c r="BP6" s="668"/>
      <c r="BQ6" s="668"/>
      <c r="BR6" s="668"/>
      <c r="BS6" s="669">
        <v>119579</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86462</v>
      </c>
      <c r="CS6" s="666"/>
      <c r="CT6" s="666"/>
      <c r="CU6" s="666"/>
      <c r="CV6" s="666"/>
      <c r="CW6" s="666"/>
      <c r="CX6" s="666"/>
      <c r="CY6" s="667"/>
      <c r="CZ6" s="659">
        <v>0.8</v>
      </c>
      <c r="DA6" s="660"/>
      <c r="DB6" s="660"/>
      <c r="DC6" s="679"/>
      <c r="DD6" s="674" t="s">
        <v>535</v>
      </c>
      <c r="DE6" s="666"/>
      <c r="DF6" s="666"/>
      <c r="DG6" s="666"/>
      <c r="DH6" s="666"/>
      <c r="DI6" s="666"/>
      <c r="DJ6" s="666"/>
      <c r="DK6" s="666"/>
      <c r="DL6" s="666"/>
      <c r="DM6" s="666"/>
      <c r="DN6" s="666"/>
      <c r="DO6" s="666"/>
      <c r="DP6" s="667"/>
      <c r="DQ6" s="674">
        <v>86392</v>
      </c>
      <c r="DR6" s="666"/>
      <c r="DS6" s="666"/>
      <c r="DT6" s="666"/>
      <c r="DU6" s="666"/>
      <c r="DV6" s="666"/>
      <c r="DW6" s="666"/>
      <c r="DX6" s="666"/>
      <c r="DY6" s="666"/>
      <c r="DZ6" s="666"/>
      <c r="EA6" s="666"/>
      <c r="EB6" s="666"/>
      <c r="EC6" s="675"/>
    </row>
    <row r="7" spans="2:143" ht="11.25" customHeight="1" x14ac:dyDescent="0.15">
      <c r="B7" s="662" t="s">
        <v>228</v>
      </c>
      <c r="C7" s="663"/>
      <c r="D7" s="663"/>
      <c r="E7" s="663"/>
      <c r="F7" s="663"/>
      <c r="G7" s="663"/>
      <c r="H7" s="663"/>
      <c r="I7" s="663"/>
      <c r="J7" s="663"/>
      <c r="K7" s="663"/>
      <c r="L7" s="663"/>
      <c r="M7" s="663"/>
      <c r="N7" s="663"/>
      <c r="O7" s="663"/>
      <c r="P7" s="663"/>
      <c r="Q7" s="664"/>
      <c r="R7" s="665">
        <v>2494</v>
      </c>
      <c r="S7" s="666"/>
      <c r="T7" s="666"/>
      <c r="U7" s="666"/>
      <c r="V7" s="666"/>
      <c r="W7" s="666"/>
      <c r="X7" s="666"/>
      <c r="Y7" s="667"/>
      <c r="Z7" s="668">
        <v>0</v>
      </c>
      <c r="AA7" s="668"/>
      <c r="AB7" s="668"/>
      <c r="AC7" s="668"/>
      <c r="AD7" s="669">
        <v>2494</v>
      </c>
      <c r="AE7" s="669"/>
      <c r="AF7" s="669"/>
      <c r="AG7" s="669"/>
      <c r="AH7" s="669"/>
      <c r="AI7" s="669"/>
      <c r="AJ7" s="669"/>
      <c r="AK7" s="669"/>
      <c r="AL7" s="670">
        <v>0</v>
      </c>
      <c r="AM7" s="671"/>
      <c r="AN7" s="671"/>
      <c r="AO7" s="672"/>
      <c r="AP7" s="662" t="s">
        <v>536</v>
      </c>
      <c r="AQ7" s="663"/>
      <c r="AR7" s="663"/>
      <c r="AS7" s="663"/>
      <c r="AT7" s="663"/>
      <c r="AU7" s="663"/>
      <c r="AV7" s="663"/>
      <c r="AW7" s="663"/>
      <c r="AX7" s="663"/>
      <c r="AY7" s="663"/>
      <c r="AZ7" s="663"/>
      <c r="BA7" s="663"/>
      <c r="BB7" s="663"/>
      <c r="BC7" s="663"/>
      <c r="BD7" s="663"/>
      <c r="BE7" s="663"/>
      <c r="BF7" s="664"/>
      <c r="BG7" s="665">
        <v>1567172</v>
      </c>
      <c r="BH7" s="666"/>
      <c r="BI7" s="666"/>
      <c r="BJ7" s="666"/>
      <c r="BK7" s="666"/>
      <c r="BL7" s="666"/>
      <c r="BM7" s="666"/>
      <c r="BN7" s="667"/>
      <c r="BO7" s="668">
        <v>42.1</v>
      </c>
      <c r="BP7" s="668"/>
      <c r="BQ7" s="668"/>
      <c r="BR7" s="668"/>
      <c r="BS7" s="669">
        <v>119579</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1234783</v>
      </c>
      <c r="CS7" s="666"/>
      <c r="CT7" s="666"/>
      <c r="CU7" s="666"/>
      <c r="CV7" s="666"/>
      <c r="CW7" s="666"/>
      <c r="CX7" s="666"/>
      <c r="CY7" s="667"/>
      <c r="CZ7" s="668">
        <v>11.9</v>
      </c>
      <c r="DA7" s="668"/>
      <c r="DB7" s="668"/>
      <c r="DC7" s="668"/>
      <c r="DD7" s="674">
        <v>71424</v>
      </c>
      <c r="DE7" s="666"/>
      <c r="DF7" s="666"/>
      <c r="DG7" s="666"/>
      <c r="DH7" s="666"/>
      <c r="DI7" s="666"/>
      <c r="DJ7" s="666"/>
      <c r="DK7" s="666"/>
      <c r="DL7" s="666"/>
      <c r="DM7" s="666"/>
      <c r="DN7" s="666"/>
      <c r="DO7" s="666"/>
      <c r="DP7" s="667"/>
      <c r="DQ7" s="674">
        <v>1076154</v>
      </c>
      <c r="DR7" s="666"/>
      <c r="DS7" s="666"/>
      <c r="DT7" s="666"/>
      <c r="DU7" s="666"/>
      <c r="DV7" s="666"/>
      <c r="DW7" s="666"/>
      <c r="DX7" s="666"/>
      <c r="DY7" s="666"/>
      <c r="DZ7" s="666"/>
      <c r="EA7" s="666"/>
      <c r="EB7" s="666"/>
      <c r="EC7" s="675"/>
    </row>
    <row r="8" spans="2:143" ht="11.25" customHeight="1" x14ac:dyDescent="0.15">
      <c r="B8" s="662" t="s">
        <v>230</v>
      </c>
      <c r="C8" s="663"/>
      <c r="D8" s="663"/>
      <c r="E8" s="663"/>
      <c r="F8" s="663"/>
      <c r="G8" s="663"/>
      <c r="H8" s="663"/>
      <c r="I8" s="663"/>
      <c r="J8" s="663"/>
      <c r="K8" s="663"/>
      <c r="L8" s="663"/>
      <c r="M8" s="663"/>
      <c r="N8" s="663"/>
      <c r="O8" s="663"/>
      <c r="P8" s="663"/>
      <c r="Q8" s="664"/>
      <c r="R8" s="665">
        <v>16741</v>
      </c>
      <c r="S8" s="666"/>
      <c r="T8" s="666"/>
      <c r="U8" s="666"/>
      <c r="V8" s="666"/>
      <c r="W8" s="666"/>
      <c r="X8" s="666"/>
      <c r="Y8" s="667"/>
      <c r="Z8" s="668">
        <v>0.2</v>
      </c>
      <c r="AA8" s="668"/>
      <c r="AB8" s="668"/>
      <c r="AC8" s="668"/>
      <c r="AD8" s="669">
        <v>16741</v>
      </c>
      <c r="AE8" s="669"/>
      <c r="AF8" s="669"/>
      <c r="AG8" s="669"/>
      <c r="AH8" s="669"/>
      <c r="AI8" s="669"/>
      <c r="AJ8" s="669"/>
      <c r="AK8" s="669"/>
      <c r="AL8" s="670">
        <v>0.3</v>
      </c>
      <c r="AM8" s="671"/>
      <c r="AN8" s="671"/>
      <c r="AO8" s="672"/>
      <c r="AP8" s="662" t="s">
        <v>537</v>
      </c>
      <c r="AQ8" s="663"/>
      <c r="AR8" s="663"/>
      <c r="AS8" s="663"/>
      <c r="AT8" s="663"/>
      <c r="AU8" s="663"/>
      <c r="AV8" s="663"/>
      <c r="AW8" s="663"/>
      <c r="AX8" s="663"/>
      <c r="AY8" s="663"/>
      <c r="AZ8" s="663"/>
      <c r="BA8" s="663"/>
      <c r="BB8" s="663"/>
      <c r="BC8" s="663"/>
      <c r="BD8" s="663"/>
      <c r="BE8" s="663"/>
      <c r="BF8" s="664"/>
      <c r="BG8" s="665">
        <v>35822</v>
      </c>
      <c r="BH8" s="666"/>
      <c r="BI8" s="666"/>
      <c r="BJ8" s="666"/>
      <c r="BK8" s="666"/>
      <c r="BL8" s="666"/>
      <c r="BM8" s="666"/>
      <c r="BN8" s="667"/>
      <c r="BO8" s="668">
        <v>1</v>
      </c>
      <c r="BP8" s="668"/>
      <c r="BQ8" s="668"/>
      <c r="BR8" s="668"/>
      <c r="BS8" s="669" t="s">
        <v>321</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3796344</v>
      </c>
      <c r="CS8" s="666"/>
      <c r="CT8" s="666"/>
      <c r="CU8" s="666"/>
      <c r="CV8" s="666"/>
      <c r="CW8" s="666"/>
      <c r="CX8" s="666"/>
      <c r="CY8" s="667"/>
      <c r="CZ8" s="668">
        <v>36.700000000000003</v>
      </c>
      <c r="DA8" s="668"/>
      <c r="DB8" s="668"/>
      <c r="DC8" s="668"/>
      <c r="DD8" s="674">
        <v>22568</v>
      </c>
      <c r="DE8" s="666"/>
      <c r="DF8" s="666"/>
      <c r="DG8" s="666"/>
      <c r="DH8" s="666"/>
      <c r="DI8" s="666"/>
      <c r="DJ8" s="666"/>
      <c r="DK8" s="666"/>
      <c r="DL8" s="666"/>
      <c r="DM8" s="666"/>
      <c r="DN8" s="666"/>
      <c r="DO8" s="666"/>
      <c r="DP8" s="667"/>
      <c r="DQ8" s="674">
        <v>1960220</v>
      </c>
      <c r="DR8" s="666"/>
      <c r="DS8" s="666"/>
      <c r="DT8" s="666"/>
      <c r="DU8" s="666"/>
      <c r="DV8" s="666"/>
      <c r="DW8" s="666"/>
      <c r="DX8" s="666"/>
      <c r="DY8" s="666"/>
      <c r="DZ8" s="666"/>
      <c r="EA8" s="666"/>
      <c r="EB8" s="666"/>
      <c r="EC8" s="675"/>
    </row>
    <row r="9" spans="2:143" ht="11.25" customHeight="1" x14ac:dyDescent="0.15">
      <c r="B9" s="662" t="s">
        <v>232</v>
      </c>
      <c r="C9" s="663"/>
      <c r="D9" s="663"/>
      <c r="E9" s="663"/>
      <c r="F9" s="663"/>
      <c r="G9" s="663"/>
      <c r="H9" s="663"/>
      <c r="I9" s="663"/>
      <c r="J9" s="663"/>
      <c r="K9" s="663"/>
      <c r="L9" s="663"/>
      <c r="M9" s="663"/>
      <c r="N9" s="663"/>
      <c r="O9" s="663"/>
      <c r="P9" s="663"/>
      <c r="Q9" s="664"/>
      <c r="R9" s="665">
        <v>19985</v>
      </c>
      <c r="S9" s="666"/>
      <c r="T9" s="666"/>
      <c r="U9" s="666"/>
      <c r="V9" s="666"/>
      <c r="W9" s="666"/>
      <c r="X9" s="666"/>
      <c r="Y9" s="667"/>
      <c r="Z9" s="668">
        <v>0.2</v>
      </c>
      <c r="AA9" s="668"/>
      <c r="AB9" s="668"/>
      <c r="AC9" s="668"/>
      <c r="AD9" s="669">
        <v>19985</v>
      </c>
      <c r="AE9" s="669"/>
      <c r="AF9" s="669"/>
      <c r="AG9" s="669"/>
      <c r="AH9" s="669"/>
      <c r="AI9" s="669"/>
      <c r="AJ9" s="669"/>
      <c r="AK9" s="669"/>
      <c r="AL9" s="670">
        <v>0.3</v>
      </c>
      <c r="AM9" s="671"/>
      <c r="AN9" s="671"/>
      <c r="AO9" s="672"/>
      <c r="AP9" s="662" t="s">
        <v>538</v>
      </c>
      <c r="AQ9" s="663"/>
      <c r="AR9" s="663"/>
      <c r="AS9" s="663"/>
      <c r="AT9" s="663"/>
      <c r="AU9" s="663"/>
      <c r="AV9" s="663"/>
      <c r="AW9" s="663"/>
      <c r="AX9" s="663"/>
      <c r="AY9" s="663"/>
      <c r="AZ9" s="663"/>
      <c r="BA9" s="663"/>
      <c r="BB9" s="663"/>
      <c r="BC9" s="663"/>
      <c r="BD9" s="663"/>
      <c r="BE9" s="663"/>
      <c r="BF9" s="664"/>
      <c r="BG9" s="665">
        <v>960799</v>
      </c>
      <c r="BH9" s="666"/>
      <c r="BI9" s="666"/>
      <c r="BJ9" s="666"/>
      <c r="BK9" s="666"/>
      <c r="BL9" s="666"/>
      <c r="BM9" s="666"/>
      <c r="BN9" s="667"/>
      <c r="BO9" s="668">
        <v>25.8</v>
      </c>
      <c r="BP9" s="668"/>
      <c r="BQ9" s="668"/>
      <c r="BR9" s="668"/>
      <c r="BS9" s="669" t="s">
        <v>539</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770212</v>
      </c>
      <c r="CS9" s="666"/>
      <c r="CT9" s="666"/>
      <c r="CU9" s="666"/>
      <c r="CV9" s="666"/>
      <c r="CW9" s="666"/>
      <c r="CX9" s="666"/>
      <c r="CY9" s="667"/>
      <c r="CZ9" s="668">
        <v>7.5</v>
      </c>
      <c r="DA9" s="668"/>
      <c r="DB9" s="668"/>
      <c r="DC9" s="668"/>
      <c r="DD9" s="674">
        <v>904</v>
      </c>
      <c r="DE9" s="666"/>
      <c r="DF9" s="666"/>
      <c r="DG9" s="666"/>
      <c r="DH9" s="666"/>
      <c r="DI9" s="666"/>
      <c r="DJ9" s="666"/>
      <c r="DK9" s="666"/>
      <c r="DL9" s="666"/>
      <c r="DM9" s="666"/>
      <c r="DN9" s="666"/>
      <c r="DO9" s="666"/>
      <c r="DP9" s="667"/>
      <c r="DQ9" s="674">
        <v>575723</v>
      </c>
      <c r="DR9" s="666"/>
      <c r="DS9" s="666"/>
      <c r="DT9" s="666"/>
      <c r="DU9" s="666"/>
      <c r="DV9" s="666"/>
      <c r="DW9" s="666"/>
      <c r="DX9" s="666"/>
      <c r="DY9" s="666"/>
      <c r="DZ9" s="666"/>
      <c r="EA9" s="666"/>
      <c r="EB9" s="666"/>
      <c r="EC9" s="675"/>
    </row>
    <row r="10" spans="2:143" ht="11.25" customHeight="1" x14ac:dyDescent="0.15">
      <c r="B10" s="662" t="s">
        <v>540</v>
      </c>
      <c r="C10" s="663"/>
      <c r="D10" s="663"/>
      <c r="E10" s="663"/>
      <c r="F10" s="663"/>
      <c r="G10" s="663"/>
      <c r="H10" s="663"/>
      <c r="I10" s="663"/>
      <c r="J10" s="663"/>
      <c r="K10" s="663"/>
      <c r="L10" s="663"/>
      <c r="M10" s="663"/>
      <c r="N10" s="663"/>
      <c r="O10" s="663"/>
      <c r="P10" s="663"/>
      <c r="Q10" s="664"/>
      <c r="R10" s="665" t="s">
        <v>541</v>
      </c>
      <c r="S10" s="666"/>
      <c r="T10" s="666"/>
      <c r="U10" s="666"/>
      <c r="V10" s="666"/>
      <c r="W10" s="666"/>
      <c r="X10" s="666"/>
      <c r="Y10" s="667"/>
      <c r="Z10" s="668" t="s">
        <v>542</v>
      </c>
      <c r="AA10" s="668"/>
      <c r="AB10" s="668"/>
      <c r="AC10" s="668"/>
      <c r="AD10" s="669" t="s">
        <v>543</v>
      </c>
      <c r="AE10" s="669"/>
      <c r="AF10" s="669"/>
      <c r="AG10" s="669"/>
      <c r="AH10" s="669"/>
      <c r="AI10" s="669"/>
      <c r="AJ10" s="669"/>
      <c r="AK10" s="669"/>
      <c r="AL10" s="670" t="s">
        <v>541</v>
      </c>
      <c r="AM10" s="671"/>
      <c r="AN10" s="671"/>
      <c r="AO10" s="672"/>
      <c r="AP10" s="662" t="s">
        <v>544</v>
      </c>
      <c r="AQ10" s="663"/>
      <c r="AR10" s="663"/>
      <c r="AS10" s="663"/>
      <c r="AT10" s="663"/>
      <c r="AU10" s="663"/>
      <c r="AV10" s="663"/>
      <c r="AW10" s="663"/>
      <c r="AX10" s="663"/>
      <c r="AY10" s="663"/>
      <c r="AZ10" s="663"/>
      <c r="BA10" s="663"/>
      <c r="BB10" s="663"/>
      <c r="BC10" s="663"/>
      <c r="BD10" s="663"/>
      <c r="BE10" s="663"/>
      <c r="BF10" s="664"/>
      <c r="BG10" s="665">
        <v>80700</v>
      </c>
      <c r="BH10" s="666"/>
      <c r="BI10" s="666"/>
      <c r="BJ10" s="666"/>
      <c r="BK10" s="666"/>
      <c r="BL10" s="666"/>
      <c r="BM10" s="666"/>
      <c r="BN10" s="667"/>
      <c r="BO10" s="668">
        <v>2.2000000000000002</v>
      </c>
      <c r="BP10" s="668"/>
      <c r="BQ10" s="668"/>
      <c r="BR10" s="668"/>
      <c r="BS10" s="669">
        <v>13491</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9922</v>
      </c>
      <c r="CS10" s="666"/>
      <c r="CT10" s="666"/>
      <c r="CU10" s="666"/>
      <c r="CV10" s="666"/>
      <c r="CW10" s="666"/>
      <c r="CX10" s="666"/>
      <c r="CY10" s="667"/>
      <c r="CZ10" s="668">
        <v>0.1</v>
      </c>
      <c r="DA10" s="668"/>
      <c r="DB10" s="668"/>
      <c r="DC10" s="668"/>
      <c r="DD10" s="674">
        <v>569</v>
      </c>
      <c r="DE10" s="666"/>
      <c r="DF10" s="666"/>
      <c r="DG10" s="666"/>
      <c r="DH10" s="666"/>
      <c r="DI10" s="666"/>
      <c r="DJ10" s="666"/>
      <c r="DK10" s="666"/>
      <c r="DL10" s="666"/>
      <c r="DM10" s="666"/>
      <c r="DN10" s="666"/>
      <c r="DO10" s="666"/>
      <c r="DP10" s="667"/>
      <c r="DQ10" s="674">
        <v>9643</v>
      </c>
      <c r="DR10" s="666"/>
      <c r="DS10" s="666"/>
      <c r="DT10" s="666"/>
      <c r="DU10" s="666"/>
      <c r="DV10" s="666"/>
      <c r="DW10" s="666"/>
      <c r="DX10" s="666"/>
      <c r="DY10" s="666"/>
      <c r="DZ10" s="666"/>
      <c r="EA10" s="666"/>
      <c r="EB10" s="666"/>
      <c r="EC10" s="675"/>
    </row>
    <row r="11" spans="2:143" ht="11.25" customHeight="1" x14ac:dyDescent="0.15">
      <c r="B11" s="662" t="s">
        <v>236</v>
      </c>
      <c r="C11" s="663"/>
      <c r="D11" s="663"/>
      <c r="E11" s="663"/>
      <c r="F11" s="663"/>
      <c r="G11" s="663"/>
      <c r="H11" s="663"/>
      <c r="I11" s="663"/>
      <c r="J11" s="663"/>
      <c r="K11" s="663"/>
      <c r="L11" s="663"/>
      <c r="M11" s="663"/>
      <c r="N11" s="663"/>
      <c r="O11" s="663"/>
      <c r="P11" s="663"/>
      <c r="Q11" s="664"/>
      <c r="R11" s="665">
        <v>502997</v>
      </c>
      <c r="S11" s="666"/>
      <c r="T11" s="666"/>
      <c r="U11" s="666"/>
      <c r="V11" s="666"/>
      <c r="W11" s="666"/>
      <c r="X11" s="666"/>
      <c r="Y11" s="667"/>
      <c r="Z11" s="670">
        <v>4.5</v>
      </c>
      <c r="AA11" s="671"/>
      <c r="AB11" s="671"/>
      <c r="AC11" s="683"/>
      <c r="AD11" s="674">
        <v>502997</v>
      </c>
      <c r="AE11" s="666"/>
      <c r="AF11" s="666"/>
      <c r="AG11" s="666"/>
      <c r="AH11" s="666"/>
      <c r="AI11" s="666"/>
      <c r="AJ11" s="666"/>
      <c r="AK11" s="667"/>
      <c r="AL11" s="670">
        <v>7.9</v>
      </c>
      <c r="AM11" s="671"/>
      <c r="AN11" s="671"/>
      <c r="AO11" s="672"/>
      <c r="AP11" s="662" t="s">
        <v>545</v>
      </c>
      <c r="AQ11" s="663"/>
      <c r="AR11" s="663"/>
      <c r="AS11" s="663"/>
      <c r="AT11" s="663"/>
      <c r="AU11" s="663"/>
      <c r="AV11" s="663"/>
      <c r="AW11" s="663"/>
      <c r="AX11" s="663"/>
      <c r="AY11" s="663"/>
      <c r="AZ11" s="663"/>
      <c r="BA11" s="663"/>
      <c r="BB11" s="663"/>
      <c r="BC11" s="663"/>
      <c r="BD11" s="663"/>
      <c r="BE11" s="663"/>
      <c r="BF11" s="664"/>
      <c r="BG11" s="665">
        <v>489851</v>
      </c>
      <c r="BH11" s="666"/>
      <c r="BI11" s="666"/>
      <c r="BJ11" s="666"/>
      <c r="BK11" s="666"/>
      <c r="BL11" s="666"/>
      <c r="BM11" s="666"/>
      <c r="BN11" s="667"/>
      <c r="BO11" s="668">
        <v>13.2</v>
      </c>
      <c r="BP11" s="668"/>
      <c r="BQ11" s="668"/>
      <c r="BR11" s="668"/>
      <c r="BS11" s="669">
        <v>106088</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431646</v>
      </c>
      <c r="CS11" s="666"/>
      <c r="CT11" s="666"/>
      <c r="CU11" s="666"/>
      <c r="CV11" s="666"/>
      <c r="CW11" s="666"/>
      <c r="CX11" s="666"/>
      <c r="CY11" s="667"/>
      <c r="CZ11" s="668">
        <v>4.2</v>
      </c>
      <c r="DA11" s="668"/>
      <c r="DB11" s="668"/>
      <c r="DC11" s="668"/>
      <c r="DD11" s="674">
        <v>164455</v>
      </c>
      <c r="DE11" s="666"/>
      <c r="DF11" s="666"/>
      <c r="DG11" s="666"/>
      <c r="DH11" s="666"/>
      <c r="DI11" s="666"/>
      <c r="DJ11" s="666"/>
      <c r="DK11" s="666"/>
      <c r="DL11" s="666"/>
      <c r="DM11" s="666"/>
      <c r="DN11" s="666"/>
      <c r="DO11" s="666"/>
      <c r="DP11" s="667"/>
      <c r="DQ11" s="674">
        <v>263929</v>
      </c>
      <c r="DR11" s="666"/>
      <c r="DS11" s="666"/>
      <c r="DT11" s="666"/>
      <c r="DU11" s="666"/>
      <c r="DV11" s="666"/>
      <c r="DW11" s="666"/>
      <c r="DX11" s="666"/>
      <c r="DY11" s="666"/>
      <c r="DZ11" s="666"/>
      <c r="EA11" s="666"/>
      <c r="EB11" s="666"/>
      <c r="EC11" s="675"/>
    </row>
    <row r="12" spans="2:143" ht="11.25" customHeight="1" x14ac:dyDescent="0.15">
      <c r="B12" s="662" t="s">
        <v>238</v>
      </c>
      <c r="C12" s="663"/>
      <c r="D12" s="663"/>
      <c r="E12" s="663"/>
      <c r="F12" s="663"/>
      <c r="G12" s="663"/>
      <c r="H12" s="663"/>
      <c r="I12" s="663"/>
      <c r="J12" s="663"/>
      <c r="K12" s="663"/>
      <c r="L12" s="663"/>
      <c r="M12" s="663"/>
      <c r="N12" s="663"/>
      <c r="O12" s="663"/>
      <c r="P12" s="663"/>
      <c r="Q12" s="664"/>
      <c r="R12" s="665">
        <v>54050</v>
      </c>
      <c r="S12" s="666"/>
      <c r="T12" s="666"/>
      <c r="U12" s="666"/>
      <c r="V12" s="666"/>
      <c r="W12" s="666"/>
      <c r="X12" s="666"/>
      <c r="Y12" s="667"/>
      <c r="Z12" s="668">
        <v>0.5</v>
      </c>
      <c r="AA12" s="668"/>
      <c r="AB12" s="668"/>
      <c r="AC12" s="668"/>
      <c r="AD12" s="669">
        <v>54050</v>
      </c>
      <c r="AE12" s="669"/>
      <c r="AF12" s="669"/>
      <c r="AG12" s="669"/>
      <c r="AH12" s="669"/>
      <c r="AI12" s="669"/>
      <c r="AJ12" s="669"/>
      <c r="AK12" s="669"/>
      <c r="AL12" s="670">
        <v>0.8</v>
      </c>
      <c r="AM12" s="671"/>
      <c r="AN12" s="671"/>
      <c r="AO12" s="672"/>
      <c r="AP12" s="662" t="s">
        <v>546</v>
      </c>
      <c r="AQ12" s="663"/>
      <c r="AR12" s="663"/>
      <c r="AS12" s="663"/>
      <c r="AT12" s="663"/>
      <c r="AU12" s="663"/>
      <c r="AV12" s="663"/>
      <c r="AW12" s="663"/>
      <c r="AX12" s="663"/>
      <c r="AY12" s="663"/>
      <c r="AZ12" s="663"/>
      <c r="BA12" s="663"/>
      <c r="BB12" s="663"/>
      <c r="BC12" s="663"/>
      <c r="BD12" s="663"/>
      <c r="BE12" s="663"/>
      <c r="BF12" s="664"/>
      <c r="BG12" s="665">
        <v>1929578</v>
      </c>
      <c r="BH12" s="666"/>
      <c r="BI12" s="666"/>
      <c r="BJ12" s="666"/>
      <c r="BK12" s="666"/>
      <c r="BL12" s="666"/>
      <c r="BM12" s="666"/>
      <c r="BN12" s="667"/>
      <c r="BO12" s="668">
        <v>51.8</v>
      </c>
      <c r="BP12" s="668"/>
      <c r="BQ12" s="668"/>
      <c r="BR12" s="668"/>
      <c r="BS12" s="669" t="s">
        <v>321</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176549</v>
      </c>
      <c r="CS12" s="666"/>
      <c r="CT12" s="666"/>
      <c r="CU12" s="666"/>
      <c r="CV12" s="666"/>
      <c r="CW12" s="666"/>
      <c r="CX12" s="666"/>
      <c r="CY12" s="667"/>
      <c r="CZ12" s="668">
        <v>1.7</v>
      </c>
      <c r="DA12" s="668"/>
      <c r="DB12" s="668"/>
      <c r="DC12" s="668"/>
      <c r="DD12" s="674">
        <v>11547</v>
      </c>
      <c r="DE12" s="666"/>
      <c r="DF12" s="666"/>
      <c r="DG12" s="666"/>
      <c r="DH12" s="666"/>
      <c r="DI12" s="666"/>
      <c r="DJ12" s="666"/>
      <c r="DK12" s="666"/>
      <c r="DL12" s="666"/>
      <c r="DM12" s="666"/>
      <c r="DN12" s="666"/>
      <c r="DO12" s="666"/>
      <c r="DP12" s="667"/>
      <c r="DQ12" s="674">
        <v>134604</v>
      </c>
      <c r="DR12" s="666"/>
      <c r="DS12" s="666"/>
      <c r="DT12" s="666"/>
      <c r="DU12" s="666"/>
      <c r="DV12" s="666"/>
      <c r="DW12" s="666"/>
      <c r="DX12" s="666"/>
      <c r="DY12" s="666"/>
      <c r="DZ12" s="666"/>
      <c r="EA12" s="666"/>
      <c r="EB12" s="666"/>
      <c r="EC12" s="675"/>
    </row>
    <row r="13" spans="2:143" ht="11.25" customHeight="1" x14ac:dyDescent="0.15">
      <c r="B13" s="662" t="s">
        <v>240</v>
      </c>
      <c r="C13" s="663"/>
      <c r="D13" s="663"/>
      <c r="E13" s="663"/>
      <c r="F13" s="663"/>
      <c r="G13" s="663"/>
      <c r="H13" s="663"/>
      <c r="I13" s="663"/>
      <c r="J13" s="663"/>
      <c r="K13" s="663"/>
      <c r="L13" s="663"/>
      <c r="M13" s="663"/>
      <c r="N13" s="663"/>
      <c r="O13" s="663"/>
      <c r="P13" s="663"/>
      <c r="Q13" s="664"/>
      <c r="R13" s="665" t="s">
        <v>547</v>
      </c>
      <c r="S13" s="666"/>
      <c r="T13" s="666"/>
      <c r="U13" s="666"/>
      <c r="V13" s="666"/>
      <c r="W13" s="666"/>
      <c r="X13" s="666"/>
      <c r="Y13" s="667"/>
      <c r="Z13" s="668" t="s">
        <v>541</v>
      </c>
      <c r="AA13" s="668"/>
      <c r="AB13" s="668"/>
      <c r="AC13" s="668"/>
      <c r="AD13" s="669" t="s">
        <v>547</v>
      </c>
      <c r="AE13" s="669"/>
      <c r="AF13" s="669"/>
      <c r="AG13" s="669"/>
      <c r="AH13" s="669"/>
      <c r="AI13" s="669"/>
      <c r="AJ13" s="669"/>
      <c r="AK13" s="669"/>
      <c r="AL13" s="670" t="s">
        <v>321</v>
      </c>
      <c r="AM13" s="671"/>
      <c r="AN13" s="671"/>
      <c r="AO13" s="672"/>
      <c r="AP13" s="662" t="s">
        <v>548</v>
      </c>
      <c r="AQ13" s="663"/>
      <c r="AR13" s="663"/>
      <c r="AS13" s="663"/>
      <c r="AT13" s="663"/>
      <c r="AU13" s="663"/>
      <c r="AV13" s="663"/>
      <c r="AW13" s="663"/>
      <c r="AX13" s="663"/>
      <c r="AY13" s="663"/>
      <c r="AZ13" s="663"/>
      <c r="BA13" s="663"/>
      <c r="BB13" s="663"/>
      <c r="BC13" s="663"/>
      <c r="BD13" s="663"/>
      <c r="BE13" s="663"/>
      <c r="BF13" s="664"/>
      <c r="BG13" s="665">
        <v>1929506</v>
      </c>
      <c r="BH13" s="666"/>
      <c r="BI13" s="666"/>
      <c r="BJ13" s="666"/>
      <c r="BK13" s="666"/>
      <c r="BL13" s="666"/>
      <c r="BM13" s="666"/>
      <c r="BN13" s="667"/>
      <c r="BO13" s="668">
        <v>51.8</v>
      </c>
      <c r="BP13" s="668"/>
      <c r="BQ13" s="668"/>
      <c r="BR13" s="668"/>
      <c r="BS13" s="669" t="s">
        <v>321</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908247</v>
      </c>
      <c r="CS13" s="666"/>
      <c r="CT13" s="666"/>
      <c r="CU13" s="666"/>
      <c r="CV13" s="666"/>
      <c r="CW13" s="666"/>
      <c r="CX13" s="666"/>
      <c r="CY13" s="667"/>
      <c r="CZ13" s="668">
        <v>8.8000000000000007</v>
      </c>
      <c r="DA13" s="668"/>
      <c r="DB13" s="668"/>
      <c r="DC13" s="668"/>
      <c r="DD13" s="674">
        <v>382397</v>
      </c>
      <c r="DE13" s="666"/>
      <c r="DF13" s="666"/>
      <c r="DG13" s="666"/>
      <c r="DH13" s="666"/>
      <c r="DI13" s="666"/>
      <c r="DJ13" s="666"/>
      <c r="DK13" s="666"/>
      <c r="DL13" s="666"/>
      <c r="DM13" s="666"/>
      <c r="DN13" s="666"/>
      <c r="DO13" s="666"/>
      <c r="DP13" s="667"/>
      <c r="DQ13" s="674">
        <v>520395</v>
      </c>
      <c r="DR13" s="666"/>
      <c r="DS13" s="666"/>
      <c r="DT13" s="666"/>
      <c r="DU13" s="666"/>
      <c r="DV13" s="666"/>
      <c r="DW13" s="666"/>
      <c r="DX13" s="666"/>
      <c r="DY13" s="666"/>
      <c r="DZ13" s="666"/>
      <c r="EA13" s="666"/>
      <c r="EB13" s="666"/>
      <c r="EC13" s="675"/>
    </row>
    <row r="14" spans="2:143" ht="11.25" customHeight="1" x14ac:dyDescent="0.15">
      <c r="B14" s="662" t="s">
        <v>242</v>
      </c>
      <c r="C14" s="663"/>
      <c r="D14" s="663"/>
      <c r="E14" s="663"/>
      <c r="F14" s="663"/>
      <c r="G14" s="663"/>
      <c r="H14" s="663"/>
      <c r="I14" s="663"/>
      <c r="J14" s="663"/>
      <c r="K14" s="663"/>
      <c r="L14" s="663"/>
      <c r="M14" s="663"/>
      <c r="N14" s="663"/>
      <c r="O14" s="663"/>
      <c r="P14" s="663"/>
      <c r="Q14" s="664"/>
      <c r="R14" s="665" t="s">
        <v>539</v>
      </c>
      <c r="S14" s="666"/>
      <c r="T14" s="666"/>
      <c r="U14" s="666"/>
      <c r="V14" s="666"/>
      <c r="W14" s="666"/>
      <c r="X14" s="666"/>
      <c r="Y14" s="667"/>
      <c r="Z14" s="668" t="s">
        <v>541</v>
      </c>
      <c r="AA14" s="668"/>
      <c r="AB14" s="668"/>
      <c r="AC14" s="668"/>
      <c r="AD14" s="669" t="s">
        <v>547</v>
      </c>
      <c r="AE14" s="669"/>
      <c r="AF14" s="669"/>
      <c r="AG14" s="669"/>
      <c r="AH14" s="669"/>
      <c r="AI14" s="669"/>
      <c r="AJ14" s="669"/>
      <c r="AK14" s="669"/>
      <c r="AL14" s="670" t="s">
        <v>547</v>
      </c>
      <c r="AM14" s="671"/>
      <c r="AN14" s="671"/>
      <c r="AO14" s="672"/>
      <c r="AP14" s="662" t="s">
        <v>549</v>
      </c>
      <c r="AQ14" s="663"/>
      <c r="AR14" s="663"/>
      <c r="AS14" s="663"/>
      <c r="AT14" s="663"/>
      <c r="AU14" s="663"/>
      <c r="AV14" s="663"/>
      <c r="AW14" s="663"/>
      <c r="AX14" s="663"/>
      <c r="AY14" s="663"/>
      <c r="AZ14" s="663"/>
      <c r="BA14" s="663"/>
      <c r="BB14" s="663"/>
      <c r="BC14" s="663"/>
      <c r="BD14" s="663"/>
      <c r="BE14" s="663"/>
      <c r="BF14" s="664"/>
      <c r="BG14" s="665">
        <v>94340</v>
      </c>
      <c r="BH14" s="666"/>
      <c r="BI14" s="666"/>
      <c r="BJ14" s="666"/>
      <c r="BK14" s="666"/>
      <c r="BL14" s="666"/>
      <c r="BM14" s="666"/>
      <c r="BN14" s="667"/>
      <c r="BO14" s="668">
        <v>2.5</v>
      </c>
      <c r="BP14" s="668"/>
      <c r="BQ14" s="668"/>
      <c r="BR14" s="668"/>
      <c r="BS14" s="669" t="s">
        <v>547</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352606</v>
      </c>
      <c r="CS14" s="666"/>
      <c r="CT14" s="666"/>
      <c r="CU14" s="666"/>
      <c r="CV14" s="666"/>
      <c r="CW14" s="666"/>
      <c r="CX14" s="666"/>
      <c r="CY14" s="667"/>
      <c r="CZ14" s="668">
        <v>3.4</v>
      </c>
      <c r="DA14" s="668"/>
      <c r="DB14" s="668"/>
      <c r="DC14" s="668"/>
      <c r="DD14" s="674">
        <v>31225</v>
      </c>
      <c r="DE14" s="666"/>
      <c r="DF14" s="666"/>
      <c r="DG14" s="666"/>
      <c r="DH14" s="666"/>
      <c r="DI14" s="666"/>
      <c r="DJ14" s="666"/>
      <c r="DK14" s="666"/>
      <c r="DL14" s="666"/>
      <c r="DM14" s="666"/>
      <c r="DN14" s="666"/>
      <c r="DO14" s="666"/>
      <c r="DP14" s="667"/>
      <c r="DQ14" s="674">
        <v>317790</v>
      </c>
      <c r="DR14" s="666"/>
      <c r="DS14" s="666"/>
      <c r="DT14" s="666"/>
      <c r="DU14" s="666"/>
      <c r="DV14" s="666"/>
      <c r="DW14" s="666"/>
      <c r="DX14" s="666"/>
      <c r="DY14" s="666"/>
      <c r="DZ14" s="666"/>
      <c r="EA14" s="666"/>
      <c r="EB14" s="666"/>
      <c r="EC14" s="675"/>
    </row>
    <row r="15" spans="2:143" ht="11.25" customHeight="1" x14ac:dyDescent="0.15">
      <c r="B15" s="662" t="s">
        <v>244</v>
      </c>
      <c r="C15" s="663"/>
      <c r="D15" s="663"/>
      <c r="E15" s="663"/>
      <c r="F15" s="663"/>
      <c r="G15" s="663"/>
      <c r="H15" s="663"/>
      <c r="I15" s="663"/>
      <c r="J15" s="663"/>
      <c r="K15" s="663"/>
      <c r="L15" s="663"/>
      <c r="M15" s="663"/>
      <c r="N15" s="663"/>
      <c r="O15" s="663"/>
      <c r="P15" s="663"/>
      <c r="Q15" s="664"/>
      <c r="R15" s="665" t="s">
        <v>547</v>
      </c>
      <c r="S15" s="666"/>
      <c r="T15" s="666"/>
      <c r="U15" s="666"/>
      <c r="V15" s="666"/>
      <c r="W15" s="666"/>
      <c r="X15" s="666"/>
      <c r="Y15" s="667"/>
      <c r="Z15" s="668" t="s">
        <v>547</v>
      </c>
      <c r="AA15" s="668"/>
      <c r="AB15" s="668"/>
      <c r="AC15" s="668"/>
      <c r="AD15" s="669" t="s">
        <v>547</v>
      </c>
      <c r="AE15" s="669"/>
      <c r="AF15" s="669"/>
      <c r="AG15" s="669"/>
      <c r="AH15" s="669"/>
      <c r="AI15" s="669"/>
      <c r="AJ15" s="669"/>
      <c r="AK15" s="669"/>
      <c r="AL15" s="670" t="s">
        <v>541</v>
      </c>
      <c r="AM15" s="671"/>
      <c r="AN15" s="671"/>
      <c r="AO15" s="672"/>
      <c r="AP15" s="662" t="s">
        <v>550</v>
      </c>
      <c r="AQ15" s="663"/>
      <c r="AR15" s="663"/>
      <c r="AS15" s="663"/>
      <c r="AT15" s="663"/>
      <c r="AU15" s="663"/>
      <c r="AV15" s="663"/>
      <c r="AW15" s="663"/>
      <c r="AX15" s="663"/>
      <c r="AY15" s="663"/>
      <c r="AZ15" s="663"/>
      <c r="BA15" s="663"/>
      <c r="BB15" s="663"/>
      <c r="BC15" s="663"/>
      <c r="BD15" s="663"/>
      <c r="BE15" s="663"/>
      <c r="BF15" s="664"/>
      <c r="BG15" s="665">
        <v>130949</v>
      </c>
      <c r="BH15" s="666"/>
      <c r="BI15" s="666"/>
      <c r="BJ15" s="666"/>
      <c r="BK15" s="666"/>
      <c r="BL15" s="666"/>
      <c r="BM15" s="666"/>
      <c r="BN15" s="667"/>
      <c r="BO15" s="668">
        <v>3.5</v>
      </c>
      <c r="BP15" s="668"/>
      <c r="BQ15" s="668"/>
      <c r="BR15" s="668"/>
      <c r="BS15" s="669" t="s">
        <v>547</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1776670</v>
      </c>
      <c r="CS15" s="666"/>
      <c r="CT15" s="666"/>
      <c r="CU15" s="666"/>
      <c r="CV15" s="666"/>
      <c r="CW15" s="666"/>
      <c r="CX15" s="666"/>
      <c r="CY15" s="667"/>
      <c r="CZ15" s="668">
        <v>17.2</v>
      </c>
      <c r="DA15" s="668"/>
      <c r="DB15" s="668"/>
      <c r="DC15" s="668"/>
      <c r="DD15" s="674">
        <v>301188</v>
      </c>
      <c r="DE15" s="666"/>
      <c r="DF15" s="666"/>
      <c r="DG15" s="666"/>
      <c r="DH15" s="666"/>
      <c r="DI15" s="666"/>
      <c r="DJ15" s="666"/>
      <c r="DK15" s="666"/>
      <c r="DL15" s="666"/>
      <c r="DM15" s="666"/>
      <c r="DN15" s="666"/>
      <c r="DO15" s="666"/>
      <c r="DP15" s="667"/>
      <c r="DQ15" s="674">
        <v>1323439</v>
      </c>
      <c r="DR15" s="666"/>
      <c r="DS15" s="666"/>
      <c r="DT15" s="666"/>
      <c r="DU15" s="666"/>
      <c r="DV15" s="666"/>
      <c r="DW15" s="666"/>
      <c r="DX15" s="666"/>
      <c r="DY15" s="666"/>
      <c r="DZ15" s="666"/>
      <c r="EA15" s="666"/>
      <c r="EB15" s="666"/>
      <c r="EC15" s="675"/>
    </row>
    <row r="16" spans="2:143" ht="11.25" customHeight="1" x14ac:dyDescent="0.15">
      <c r="B16" s="662" t="s">
        <v>551</v>
      </c>
      <c r="C16" s="663"/>
      <c r="D16" s="663"/>
      <c r="E16" s="663"/>
      <c r="F16" s="663"/>
      <c r="G16" s="663"/>
      <c r="H16" s="663"/>
      <c r="I16" s="663"/>
      <c r="J16" s="663"/>
      <c r="K16" s="663"/>
      <c r="L16" s="663"/>
      <c r="M16" s="663"/>
      <c r="N16" s="663"/>
      <c r="O16" s="663"/>
      <c r="P16" s="663"/>
      <c r="Q16" s="664"/>
      <c r="R16" s="665">
        <v>10297</v>
      </c>
      <c r="S16" s="666"/>
      <c r="T16" s="666"/>
      <c r="U16" s="666"/>
      <c r="V16" s="666"/>
      <c r="W16" s="666"/>
      <c r="X16" s="666"/>
      <c r="Y16" s="667"/>
      <c r="Z16" s="668">
        <v>0.1</v>
      </c>
      <c r="AA16" s="668"/>
      <c r="AB16" s="668"/>
      <c r="AC16" s="668"/>
      <c r="AD16" s="669">
        <v>10297</v>
      </c>
      <c r="AE16" s="669"/>
      <c r="AF16" s="669"/>
      <c r="AG16" s="669"/>
      <c r="AH16" s="669"/>
      <c r="AI16" s="669"/>
      <c r="AJ16" s="669"/>
      <c r="AK16" s="669"/>
      <c r="AL16" s="670">
        <v>0.2</v>
      </c>
      <c r="AM16" s="671"/>
      <c r="AN16" s="671"/>
      <c r="AO16" s="672"/>
      <c r="AP16" s="662" t="s">
        <v>552</v>
      </c>
      <c r="AQ16" s="663"/>
      <c r="AR16" s="663"/>
      <c r="AS16" s="663"/>
      <c r="AT16" s="663"/>
      <c r="AU16" s="663"/>
      <c r="AV16" s="663"/>
      <c r="AW16" s="663"/>
      <c r="AX16" s="663"/>
      <c r="AY16" s="663"/>
      <c r="AZ16" s="663"/>
      <c r="BA16" s="663"/>
      <c r="BB16" s="663"/>
      <c r="BC16" s="663"/>
      <c r="BD16" s="663"/>
      <c r="BE16" s="663"/>
      <c r="BF16" s="664"/>
      <c r="BG16" s="665" t="s">
        <v>539</v>
      </c>
      <c r="BH16" s="666"/>
      <c r="BI16" s="666"/>
      <c r="BJ16" s="666"/>
      <c r="BK16" s="666"/>
      <c r="BL16" s="666"/>
      <c r="BM16" s="666"/>
      <c r="BN16" s="667"/>
      <c r="BO16" s="668" t="s">
        <v>547</v>
      </c>
      <c r="BP16" s="668"/>
      <c r="BQ16" s="668"/>
      <c r="BR16" s="668"/>
      <c r="BS16" s="669" t="s">
        <v>541</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v>17772</v>
      </c>
      <c r="CS16" s="666"/>
      <c r="CT16" s="666"/>
      <c r="CU16" s="666"/>
      <c r="CV16" s="666"/>
      <c r="CW16" s="666"/>
      <c r="CX16" s="666"/>
      <c r="CY16" s="667"/>
      <c r="CZ16" s="668">
        <v>0.2</v>
      </c>
      <c r="DA16" s="668"/>
      <c r="DB16" s="668"/>
      <c r="DC16" s="668"/>
      <c r="DD16" s="674" t="s">
        <v>547</v>
      </c>
      <c r="DE16" s="666"/>
      <c r="DF16" s="666"/>
      <c r="DG16" s="666"/>
      <c r="DH16" s="666"/>
      <c r="DI16" s="666"/>
      <c r="DJ16" s="666"/>
      <c r="DK16" s="666"/>
      <c r="DL16" s="666"/>
      <c r="DM16" s="666"/>
      <c r="DN16" s="666"/>
      <c r="DO16" s="666"/>
      <c r="DP16" s="667"/>
      <c r="DQ16" s="674">
        <v>14272</v>
      </c>
      <c r="DR16" s="666"/>
      <c r="DS16" s="666"/>
      <c r="DT16" s="666"/>
      <c r="DU16" s="666"/>
      <c r="DV16" s="666"/>
      <c r="DW16" s="666"/>
      <c r="DX16" s="666"/>
      <c r="DY16" s="666"/>
      <c r="DZ16" s="666"/>
      <c r="EA16" s="666"/>
      <c r="EB16" s="666"/>
      <c r="EC16" s="675"/>
    </row>
    <row r="17" spans="2:133" ht="11.25" customHeight="1" x14ac:dyDescent="0.15">
      <c r="B17" s="662" t="s">
        <v>553</v>
      </c>
      <c r="C17" s="663"/>
      <c r="D17" s="663"/>
      <c r="E17" s="663"/>
      <c r="F17" s="663"/>
      <c r="G17" s="663"/>
      <c r="H17" s="663"/>
      <c r="I17" s="663"/>
      <c r="J17" s="663"/>
      <c r="K17" s="663"/>
      <c r="L17" s="663"/>
      <c r="M17" s="663"/>
      <c r="N17" s="663"/>
      <c r="O17" s="663"/>
      <c r="P17" s="663"/>
      <c r="Q17" s="664"/>
      <c r="R17" s="665">
        <v>112510</v>
      </c>
      <c r="S17" s="666"/>
      <c r="T17" s="666"/>
      <c r="U17" s="666"/>
      <c r="V17" s="666"/>
      <c r="W17" s="666"/>
      <c r="X17" s="666"/>
      <c r="Y17" s="667"/>
      <c r="Z17" s="668">
        <v>1</v>
      </c>
      <c r="AA17" s="668"/>
      <c r="AB17" s="668"/>
      <c r="AC17" s="668"/>
      <c r="AD17" s="669">
        <v>112510</v>
      </c>
      <c r="AE17" s="669"/>
      <c r="AF17" s="669"/>
      <c r="AG17" s="669"/>
      <c r="AH17" s="669"/>
      <c r="AI17" s="669"/>
      <c r="AJ17" s="669"/>
      <c r="AK17" s="669"/>
      <c r="AL17" s="670">
        <v>1.8</v>
      </c>
      <c r="AM17" s="671"/>
      <c r="AN17" s="671"/>
      <c r="AO17" s="672"/>
      <c r="AP17" s="662" t="s">
        <v>554</v>
      </c>
      <c r="AQ17" s="663"/>
      <c r="AR17" s="663"/>
      <c r="AS17" s="663"/>
      <c r="AT17" s="663"/>
      <c r="AU17" s="663"/>
      <c r="AV17" s="663"/>
      <c r="AW17" s="663"/>
      <c r="AX17" s="663"/>
      <c r="AY17" s="663"/>
      <c r="AZ17" s="663"/>
      <c r="BA17" s="663"/>
      <c r="BB17" s="663"/>
      <c r="BC17" s="663"/>
      <c r="BD17" s="663"/>
      <c r="BE17" s="663"/>
      <c r="BF17" s="664"/>
      <c r="BG17" s="665" t="s">
        <v>547</v>
      </c>
      <c r="BH17" s="666"/>
      <c r="BI17" s="666"/>
      <c r="BJ17" s="666"/>
      <c r="BK17" s="666"/>
      <c r="BL17" s="666"/>
      <c r="BM17" s="666"/>
      <c r="BN17" s="667"/>
      <c r="BO17" s="668" t="s">
        <v>539</v>
      </c>
      <c r="BP17" s="668"/>
      <c r="BQ17" s="668"/>
      <c r="BR17" s="668"/>
      <c r="BS17" s="669" t="s">
        <v>547</v>
      </c>
      <c r="BT17" s="669"/>
      <c r="BU17" s="669"/>
      <c r="BV17" s="669"/>
      <c r="BW17" s="669"/>
      <c r="BX17" s="669"/>
      <c r="BY17" s="669"/>
      <c r="BZ17" s="669"/>
      <c r="CA17" s="669"/>
      <c r="CB17" s="673"/>
      <c r="CD17" s="680" t="s">
        <v>247</v>
      </c>
      <c r="CE17" s="681"/>
      <c r="CF17" s="681"/>
      <c r="CG17" s="681"/>
      <c r="CH17" s="681"/>
      <c r="CI17" s="681"/>
      <c r="CJ17" s="681"/>
      <c r="CK17" s="681"/>
      <c r="CL17" s="681"/>
      <c r="CM17" s="681"/>
      <c r="CN17" s="681"/>
      <c r="CO17" s="681"/>
      <c r="CP17" s="681"/>
      <c r="CQ17" s="682"/>
      <c r="CR17" s="665">
        <v>773580</v>
      </c>
      <c r="CS17" s="666"/>
      <c r="CT17" s="666"/>
      <c r="CU17" s="666"/>
      <c r="CV17" s="666"/>
      <c r="CW17" s="666"/>
      <c r="CX17" s="666"/>
      <c r="CY17" s="667"/>
      <c r="CZ17" s="668">
        <v>7.5</v>
      </c>
      <c r="DA17" s="668"/>
      <c r="DB17" s="668"/>
      <c r="DC17" s="668"/>
      <c r="DD17" s="674" t="s">
        <v>547</v>
      </c>
      <c r="DE17" s="666"/>
      <c r="DF17" s="666"/>
      <c r="DG17" s="666"/>
      <c r="DH17" s="666"/>
      <c r="DI17" s="666"/>
      <c r="DJ17" s="666"/>
      <c r="DK17" s="666"/>
      <c r="DL17" s="666"/>
      <c r="DM17" s="666"/>
      <c r="DN17" s="666"/>
      <c r="DO17" s="666"/>
      <c r="DP17" s="667"/>
      <c r="DQ17" s="674">
        <v>763477</v>
      </c>
      <c r="DR17" s="666"/>
      <c r="DS17" s="666"/>
      <c r="DT17" s="666"/>
      <c r="DU17" s="666"/>
      <c r="DV17" s="666"/>
      <c r="DW17" s="666"/>
      <c r="DX17" s="666"/>
      <c r="DY17" s="666"/>
      <c r="DZ17" s="666"/>
      <c r="EA17" s="666"/>
      <c r="EB17" s="666"/>
      <c r="EC17" s="675"/>
    </row>
    <row r="18" spans="2:133" ht="11.25" customHeight="1" x14ac:dyDescent="0.15">
      <c r="B18" s="662" t="s">
        <v>248</v>
      </c>
      <c r="C18" s="663"/>
      <c r="D18" s="663"/>
      <c r="E18" s="663"/>
      <c r="F18" s="663"/>
      <c r="G18" s="663"/>
      <c r="H18" s="663"/>
      <c r="I18" s="663"/>
      <c r="J18" s="663"/>
      <c r="K18" s="663"/>
      <c r="L18" s="663"/>
      <c r="M18" s="663"/>
      <c r="N18" s="663"/>
      <c r="O18" s="663"/>
      <c r="P18" s="663"/>
      <c r="Q18" s="664"/>
      <c r="R18" s="665">
        <v>58063</v>
      </c>
      <c r="S18" s="666"/>
      <c r="T18" s="666"/>
      <c r="U18" s="666"/>
      <c r="V18" s="666"/>
      <c r="W18" s="666"/>
      <c r="X18" s="666"/>
      <c r="Y18" s="667"/>
      <c r="Z18" s="668">
        <v>0.5</v>
      </c>
      <c r="AA18" s="668"/>
      <c r="AB18" s="668"/>
      <c r="AC18" s="668"/>
      <c r="AD18" s="669">
        <v>58063</v>
      </c>
      <c r="AE18" s="669"/>
      <c r="AF18" s="669"/>
      <c r="AG18" s="669"/>
      <c r="AH18" s="669"/>
      <c r="AI18" s="669"/>
      <c r="AJ18" s="669"/>
      <c r="AK18" s="669"/>
      <c r="AL18" s="670">
        <v>0.89999997615814209</v>
      </c>
      <c r="AM18" s="671"/>
      <c r="AN18" s="671"/>
      <c r="AO18" s="672"/>
      <c r="AP18" s="662" t="s">
        <v>555</v>
      </c>
      <c r="AQ18" s="663"/>
      <c r="AR18" s="663"/>
      <c r="AS18" s="663"/>
      <c r="AT18" s="663"/>
      <c r="AU18" s="663"/>
      <c r="AV18" s="663"/>
      <c r="AW18" s="663"/>
      <c r="AX18" s="663"/>
      <c r="AY18" s="663"/>
      <c r="AZ18" s="663"/>
      <c r="BA18" s="663"/>
      <c r="BB18" s="663"/>
      <c r="BC18" s="663"/>
      <c r="BD18" s="663"/>
      <c r="BE18" s="663"/>
      <c r="BF18" s="664"/>
      <c r="BG18" s="665" t="s">
        <v>547</v>
      </c>
      <c r="BH18" s="666"/>
      <c r="BI18" s="666"/>
      <c r="BJ18" s="666"/>
      <c r="BK18" s="666"/>
      <c r="BL18" s="666"/>
      <c r="BM18" s="666"/>
      <c r="BN18" s="667"/>
      <c r="BO18" s="668" t="s">
        <v>547</v>
      </c>
      <c r="BP18" s="668"/>
      <c r="BQ18" s="668"/>
      <c r="BR18" s="668"/>
      <c r="BS18" s="669" t="s">
        <v>547</v>
      </c>
      <c r="BT18" s="669"/>
      <c r="BU18" s="669"/>
      <c r="BV18" s="669"/>
      <c r="BW18" s="669"/>
      <c r="BX18" s="669"/>
      <c r="BY18" s="669"/>
      <c r="BZ18" s="669"/>
      <c r="CA18" s="669"/>
      <c r="CB18" s="673"/>
      <c r="CD18" s="680" t="s">
        <v>249</v>
      </c>
      <c r="CE18" s="681"/>
      <c r="CF18" s="681"/>
      <c r="CG18" s="681"/>
      <c r="CH18" s="681"/>
      <c r="CI18" s="681"/>
      <c r="CJ18" s="681"/>
      <c r="CK18" s="681"/>
      <c r="CL18" s="681"/>
      <c r="CM18" s="681"/>
      <c r="CN18" s="681"/>
      <c r="CO18" s="681"/>
      <c r="CP18" s="681"/>
      <c r="CQ18" s="682"/>
      <c r="CR18" s="665" t="s">
        <v>547</v>
      </c>
      <c r="CS18" s="666"/>
      <c r="CT18" s="666"/>
      <c r="CU18" s="666"/>
      <c r="CV18" s="666"/>
      <c r="CW18" s="666"/>
      <c r="CX18" s="666"/>
      <c r="CY18" s="667"/>
      <c r="CZ18" s="668" t="s">
        <v>547</v>
      </c>
      <c r="DA18" s="668"/>
      <c r="DB18" s="668"/>
      <c r="DC18" s="668"/>
      <c r="DD18" s="674" t="s">
        <v>547</v>
      </c>
      <c r="DE18" s="666"/>
      <c r="DF18" s="666"/>
      <c r="DG18" s="666"/>
      <c r="DH18" s="666"/>
      <c r="DI18" s="666"/>
      <c r="DJ18" s="666"/>
      <c r="DK18" s="666"/>
      <c r="DL18" s="666"/>
      <c r="DM18" s="666"/>
      <c r="DN18" s="666"/>
      <c r="DO18" s="666"/>
      <c r="DP18" s="667"/>
      <c r="DQ18" s="674" t="s">
        <v>541</v>
      </c>
      <c r="DR18" s="666"/>
      <c r="DS18" s="666"/>
      <c r="DT18" s="666"/>
      <c r="DU18" s="666"/>
      <c r="DV18" s="666"/>
      <c r="DW18" s="666"/>
      <c r="DX18" s="666"/>
      <c r="DY18" s="666"/>
      <c r="DZ18" s="666"/>
      <c r="EA18" s="666"/>
      <c r="EB18" s="666"/>
      <c r="EC18" s="675"/>
    </row>
    <row r="19" spans="2:133" ht="11.25" customHeight="1" x14ac:dyDescent="0.15">
      <c r="B19" s="662" t="s">
        <v>556</v>
      </c>
      <c r="C19" s="663"/>
      <c r="D19" s="663"/>
      <c r="E19" s="663"/>
      <c r="F19" s="663"/>
      <c r="G19" s="663"/>
      <c r="H19" s="663"/>
      <c r="I19" s="663"/>
      <c r="J19" s="663"/>
      <c r="K19" s="663"/>
      <c r="L19" s="663"/>
      <c r="M19" s="663"/>
      <c r="N19" s="663"/>
      <c r="O19" s="663"/>
      <c r="P19" s="663"/>
      <c r="Q19" s="664"/>
      <c r="R19" s="665">
        <v>19201</v>
      </c>
      <c r="S19" s="666"/>
      <c r="T19" s="666"/>
      <c r="U19" s="666"/>
      <c r="V19" s="666"/>
      <c r="W19" s="666"/>
      <c r="X19" s="666"/>
      <c r="Y19" s="667"/>
      <c r="Z19" s="668">
        <v>0.2</v>
      </c>
      <c r="AA19" s="668"/>
      <c r="AB19" s="668"/>
      <c r="AC19" s="668"/>
      <c r="AD19" s="669">
        <v>19201</v>
      </c>
      <c r="AE19" s="669"/>
      <c r="AF19" s="669"/>
      <c r="AG19" s="669"/>
      <c r="AH19" s="669"/>
      <c r="AI19" s="669"/>
      <c r="AJ19" s="669"/>
      <c r="AK19" s="669"/>
      <c r="AL19" s="670">
        <v>0.3</v>
      </c>
      <c r="AM19" s="671"/>
      <c r="AN19" s="671"/>
      <c r="AO19" s="672"/>
      <c r="AP19" s="662" t="s">
        <v>250</v>
      </c>
      <c r="AQ19" s="663"/>
      <c r="AR19" s="663"/>
      <c r="AS19" s="663"/>
      <c r="AT19" s="663"/>
      <c r="AU19" s="663"/>
      <c r="AV19" s="663"/>
      <c r="AW19" s="663"/>
      <c r="AX19" s="663"/>
      <c r="AY19" s="663"/>
      <c r="AZ19" s="663"/>
      <c r="BA19" s="663"/>
      <c r="BB19" s="663"/>
      <c r="BC19" s="663"/>
      <c r="BD19" s="663"/>
      <c r="BE19" s="663"/>
      <c r="BF19" s="664"/>
      <c r="BG19" s="665" t="s">
        <v>547</v>
      </c>
      <c r="BH19" s="666"/>
      <c r="BI19" s="666"/>
      <c r="BJ19" s="666"/>
      <c r="BK19" s="666"/>
      <c r="BL19" s="666"/>
      <c r="BM19" s="666"/>
      <c r="BN19" s="667"/>
      <c r="BO19" s="668" t="s">
        <v>547</v>
      </c>
      <c r="BP19" s="668"/>
      <c r="BQ19" s="668"/>
      <c r="BR19" s="668"/>
      <c r="BS19" s="669" t="s">
        <v>547</v>
      </c>
      <c r="BT19" s="669"/>
      <c r="BU19" s="669"/>
      <c r="BV19" s="669"/>
      <c r="BW19" s="669"/>
      <c r="BX19" s="669"/>
      <c r="BY19" s="669"/>
      <c r="BZ19" s="669"/>
      <c r="CA19" s="669"/>
      <c r="CB19" s="673"/>
      <c r="CD19" s="680" t="s">
        <v>557</v>
      </c>
      <c r="CE19" s="681"/>
      <c r="CF19" s="681"/>
      <c r="CG19" s="681"/>
      <c r="CH19" s="681"/>
      <c r="CI19" s="681"/>
      <c r="CJ19" s="681"/>
      <c r="CK19" s="681"/>
      <c r="CL19" s="681"/>
      <c r="CM19" s="681"/>
      <c r="CN19" s="681"/>
      <c r="CO19" s="681"/>
      <c r="CP19" s="681"/>
      <c r="CQ19" s="682"/>
      <c r="CR19" s="665" t="s">
        <v>547</v>
      </c>
      <c r="CS19" s="666"/>
      <c r="CT19" s="666"/>
      <c r="CU19" s="666"/>
      <c r="CV19" s="666"/>
      <c r="CW19" s="666"/>
      <c r="CX19" s="666"/>
      <c r="CY19" s="667"/>
      <c r="CZ19" s="668" t="s">
        <v>321</v>
      </c>
      <c r="DA19" s="668"/>
      <c r="DB19" s="668"/>
      <c r="DC19" s="668"/>
      <c r="DD19" s="674" t="s">
        <v>547</v>
      </c>
      <c r="DE19" s="666"/>
      <c r="DF19" s="666"/>
      <c r="DG19" s="666"/>
      <c r="DH19" s="666"/>
      <c r="DI19" s="666"/>
      <c r="DJ19" s="666"/>
      <c r="DK19" s="666"/>
      <c r="DL19" s="666"/>
      <c r="DM19" s="666"/>
      <c r="DN19" s="666"/>
      <c r="DO19" s="666"/>
      <c r="DP19" s="667"/>
      <c r="DQ19" s="674" t="s">
        <v>321</v>
      </c>
      <c r="DR19" s="666"/>
      <c r="DS19" s="666"/>
      <c r="DT19" s="666"/>
      <c r="DU19" s="666"/>
      <c r="DV19" s="666"/>
      <c r="DW19" s="666"/>
      <c r="DX19" s="666"/>
      <c r="DY19" s="666"/>
      <c r="DZ19" s="666"/>
      <c r="EA19" s="666"/>
      <c r="EB19" s="666"/>
      <c r="EC19" s="675"/>
    </row>
    <row r="20" spans="2:133" ht="11.25" customHeight="1" x14ac:dyDescent="0.15">
      <c r="B20" s="662" t="s">
        <v>251</v>
      </c>
      <c r="C20" s="663"/>
      <c r="D20" s="663"/>
      <c r="E20" s="663"/>
      <c r="F20" s="663"/>
      <c r="G20" s="663"/>
      <c r="H20" s="663"/>
      <c r="I20" s="663"/>
      <c r="J20" s="663"/>
      <c r="K20" s="663"/>
      <c r="L20" s="663"/>
      <c r="M20" s="663"/>
      <c r="N20" s="663"/>
      <c r="O20" s="663"/>
      <c r="P20" s="663"/>
      <c r="Q20" s="664"/>
      <c r="R20" s="665">
        <v>3216</v>
      </c>
      <c r="S20" s="666"/>
      <c r="T20" s="666"/>
      <c r="U20" s="666"/>
      <c r="V20" s="666"/>
      <c r="W20" s="666"/>
      <c r="X20" s="666"/>
      <c r="Y20" s="667"/>
      <c r="Z20" s="668">
        <v>0</v>
      </c>
      <c r="AA20" s="668"/>
      <c r="AB20" s="668"/>
      <c r="AC20" s="668"/>
      <c r="AD20" s="669">
        <v>3216</v>
      </c>
      <c r="AE20" s="669"/>
      <c r="AF20" s="669"/>
      <c r="AG20" s="669"/>
      <c r="AH20" s="669"/>
      <c r="AI20" s="669"/>
      <c r="AJ20" s="669"/>
      <c r="AK20" s="669"/>
      <c r="AL20" s="670">
        <v>0.1</v>
      </c>
      <c r="AM20" s="671"/>
      <c r="AN20" s="671"/>
      <c r="AO20" s="672"/>
      <c r="AP20" s="662" t="s">
        <v>558</v>
      </c>
      <c r="AQ20" s="663"/>
      <c r="AR20" s="663"/>
      <c r="AS20" s="663"/>
      <c r="AT20" s="663"/>
      <c r="AU20" s="663"/>
      <c r="AV20" s="663"/>
      <c r="AW20" s="663"/>
      <c r="AX20" s="663"/>
      <c r="AY20" s="663"/>
      <c r="AZ20" s="663"/>
      <c r="BA20" s="663"/>
      <c r="BB20" s="663"/>
      <c r="BC20" s="663"/>
      <c r="BD20" s="663"/>
      <c r="BE20" s="663"/>
      <c r="BF20" s="664"/>
      <c r="BG20" s="665" t="s">
        <v>547</v>
      </c>
      <c r="BH20" s="666"/>
      <c r="BI20" s="666"/>
      <c r="BJ20" s="666"/>
      <c r="BK20" s="666"/>
      <c r="BL20" s="666"/>
      <c r="BM20" s="666"/>
      <c r="BN20" s="667"/>
      <c r="BO20" s="668" t="s">
        <v>547</v>
      </c>
      <c r="BP20" s="668"/>
      <c r="BQ20" s="668"/>
      <c r="BR20" s="668"/>
      <c r="BS20" s="669" t="s">
        <v>321</v>
      </c>
      <c r="BT20" s="669"/>
      <c r="BU20" s="669"/>
      <c r="BV20" s="669"/>
      <c r="BW20" s="669"/>
      <c r="BX20" s="669"/>
      <c r="BY20" s="669"/>
      <c r="BZ20" s="669"/>
      <c r="CA20" s="669"/>
      <c r="CB20" s="673"/>
      <c r="CD20" s="680" t="s">
        <v>252</v>
      </c>
      <c r="CE20" s="681"/>
      <c r="CF20" s="681"/>
      <c r="CG20" s="681"/>
      <c r="CH20" s="681"/>
      <c r="CI20" s="681"/>
      <c r="CJ20" s="681"/>
      <c r="CK20" s="681"/>
      <c r="CL20" s="681"/>
      <c r="CM20" s="681"/>
      <c r="CN20" s="681"/>
      <c r="CO20" s="681"/>
      <c r="CP20" s="681"/>
      <c r="CQ20" s="682"/>
      <c r="CR20" s="665">
        <v>10334793</v>
      </c>
      <c r="CS20" s="666"/>
      <c r="CT20" s="666"/>
      <c r="CU20" s="666"/>
      <c r="CV20" s="666"/>
      <c r="CW20" s="666"/>
      <c r="CX20" s="666"/>
      <c r="CY20" s="667"/>
      <c r="CZ20" s="668">
        <v>100</v>
      </c>
      <c r="DA20" s="668"/>
      <c r="DB20" s="668"/>
      <c r="DC20" s="668"/>
      <c r="DD20" s="674">
        <v>986277</v>
      </c>
      <c r="DE20" s="666"/>
      <c r="DF20" s="666"/>
      <c r="DG20" s="666"/>
      <c r="DH20" s="666"/>
      <c r="DI20" s="666"/>
      <c r="DJ20" s="666"/>
      <c r="DK20" s="666"/>
      <c r="DL20" s="666"/>
      <c r="DM20" s="666"/>
      <c r="DN20" s="666"/>
      <c r="DO20" s="666"/>
      <c r="DP20" s="667"/>
      <c r="DQ20" s="674">
        <v>7046038</v>
      </c>
      <c r="DR20" s="666"/>
      <c r="DS20" s="666"/>
      <c r="DT20" s="666"/>
      <c r="DU20" s="666"/>
      <c r="DV20" s="666"/>
      <c r="DW20" s="666"/>
      <c r="DX20" s="666"/>
      <c r="DY20" s="666"/>
      <c r="DZ20" s="666"/>
      <c r="EA20" s="666"/>
      <c r="EB20" s="666"/>
      <c r="EC20" s="675"/>
    </row>
    <row r="21" spans="2:133" ht="11.25" customHeight="1" x14ac:dyDescent="0.15">
      <c r="B21" s="662" t="s">
        <v>253</v>
      </c>
      <c r="C21" s="663"/>
      <c r="D21" s="663"/>
      <c r="E21" s="663"/>
      <c r="F21" s="663"/>
      <c r="G21" s="663"/>
      <c r="H21" s="663"/>
      <c r="I21" s="663"/>
      <c r="J21" s="663"/>
      <c r="K21" s="663"/>
      <c r="L21" s="663"/>
      <c r="M21" s="663"/>
      <c r="N21" s="663"/>
      <c r="O21" s="663"/>
      <c r="P21" s="663"/>
      <c r="Q21" s="664"/>
      <c r="R21" s="665">
        <v>1561</v>
      </c>
      <c r="S21" s="666"/>
      <c r="T21" s="666"/>
      <c r="U21" s="666"/>
      <c r="V21" s="666"/>
      <c r="W21" s="666"/>
      <c r="X21" s="666"/>
      <c r="Y21" s="667"/>
      <c r="Z21" s="668">
        <v>0</v>
      </c>
      <c r="AA21" s="668"/>
      <c r="AB21" s="668"/>
      <c r="AC21" s="668"/>
      <c r="AD21" s="669">
        <v>1561</v>
      </c>
      <c r="AE21" s="669"/>
      <c r="AF21" s="669"/>
      <c r="AG21" s="669"/>
      <c r="AH21" s="669"/>
      <c r="AI21" s="669"/>
      <c r="AJ21" s="669"/>
      <c r="AK21" s="669"/>
      <c r="AL21" s="670">
        <v>0</v>
      </c>
      <c r="AM21" s="671"/>
      <c r="AN21" s="671"/>
      <c r="AO21" s="672"/>
      <c r="AP21" s="684" t="s">
        <v>559</v>
      </c>
      <c r="AQ21" s="685"/>
      <c r="AR21" s="685"/>
      <c r="AS21" s="685"/>
      <c r="AT21" s="685"/>
      <c r="AU21" s="685"/>
      <c r="AV21" s="685"/>
      <c r="AW21" s="685"/>
      <c r="AX21" s="685"/>
      <c r="AY21" s="685"/>
      <c r="AZ21" s="685"/>
      <c r="BA21" s="685"/>
      <c r="BB21" s="685"/>
      <c r="BC21" s="685"/>
      <c r="BD21" s="685"/>
      <c r="BE21" s="685"/>
      <c r="BF21" s="686"/>
      <c r="BG21" s="665" t="s">
        <v>547</v>
      </c>
      <c r="BH21" s="666"/>
      <c r="BI21" s="666"/>
      <c r="BJ21" s="666"/>
      <c r="BK21" s="666"/>
      <c r="BL21" s="666"/>
      <c r="BM21" s="666"/>
      <c r="BN21" s="667"/>
      <c r="BO21" s="668" t="s">
        <v>547</v>
      </c>
      <c r="BP21" s="668"/>
      <c r="BQ21" s="668"/>
      <c r="BR21" s="668"/>
      <c r="BS21" s="669" t="s">
        <v>547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560</v>
      </c>
      <c r="C22" s="702"/>
      <c r="D22" s="702"/>
      <c r="E22" s="702"/>
      <c r="F22" s="702"/>
      <c r="G22" s="702"/>
      <c r="H22" s="702"/>
      <c r="I22" s="702"/>
      <c r="J22" s="702"/>
      <c r="K22" s="702"/>
      <c r="L22" s="702"/>
      <c r="M22" s="702"/>
      <c r="N22" s="702"/>
      <c r="O22" s="702"/>
      <c r="P22" s="702"/>
      <c r="Q22" s="703"/>
      <c r="R22" s="665">
        <v>34085</v>
      </c>
      <c r="S22" s="666"/>
      <c r="T22" s="666"/>
      <c r="U22" s="666"/>
      <c r="V22" s="666"/>
      <c r="W22" s="666"/>
      <c r="X22" s="666"/>
      <c r="Y22" s="667"/>
      <c r="Z22" s="668">
        <v>0.3</v>
      </c>
      <c r="AA22" s="668"/>
      <c r="AB22" s="668"/>
      <c r="AC22" s="668"/>
      <c r="AD22" s="669">
        <v>34085</v>
      </c>
      <c r="AE22" s="669"/>
      <c r="AF22" s="669"/>
      <c r="AG22" s="669"/>
      <c r="AH22" s="669"/>
      <c r="AI22" s="669"/>
      <c r="AJ22" s="669"/>
      <c r="AK22" s="669"/>
      <c r="AL22" s="670">
        <v>0.5</v>
      </c>
      <c r="AM22" s="671"/>
      <c r="AN22" s="671"/>
      <c r="AO22" s="672"/>
      <c r="AP22" s="684" t="s">
        <v>561</v>
      </c>
      <c r="AQ22" s="685"/>
      <c r="AR22" s="685"/>
      <c r="AS22" s="685"/>
      <c r="AT22" s="685"/>
      <c r="AU22" s="685"/>
      <c r="AV22" s="685"/>
      <c r="AW22" s="685"/>
      <c r="AX22" s="685"/>
      <c r="AY22" s="685"/>
      <c r="AZ22" s="685"/>
      <c r="BA22" s="685"/>
      <c r="BB22" s="685"/>
      <c r="BC22" s="685"/>
      <c r="BD22" s="685"/>
      <c r="BE22" s="685"/>
      <c r="BF22" s="686"/>
      <c r="BG22" s="665" t="s">
        <v>547</v>
      </c>
      <c r="BH22" s="666"/>
      <c r="BI22" s="666"/>
      <c r="BJ22" s="666"/>
      <c r="BK22" s="666"/>
      <c r="BL22" s="666"/>
      <c r="BM22" s="666"/>
      <c r="BN22" s="667"/>
      <c r="BO22" s="668" t="s">
        <v>562</v>
      </c>
      <c r="BP22" s="668"/>
      <c r="BQ22" s="668"/>
      <c r="BR22" s="668"/>
      <c r="BS22" s="669" t="s">
        <v>547</v>
      </c>
      <c r="BT22" s="669"/>
      <c r="BU22" s="669"/>
      <c r="BV22" s="669"/>
      <c r="BW22" s="669"/>
      <c r="BX22" s="669"/>
      <c r="BY22" s="669"/>
      <c r="BZ22" s="669"/>
      <c r="CA22" s="669"/>
      <c r="CB22" s="673"/>
      <c r="CD22" s="647" t="s">
        <v>254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255</v>
      </c>
      <c r="C23" s="663"/>
      <c r="D23" s="663"/>
      <c r="E23" s="663"/>
      <c r="F23" s="663"/>
      <c r="G23" s="663"/>
      <c r="H23" s="663"/>
      <c r="I23" s="663"/>
      <c r="J23" s="663"/>
      <c r="K23" s="663"/>
      <c r="L23" s="663"/>
      <c r="M23" s="663"/>
      <c r="N23" s="663"/>
      <c r="O23" s="663"/>
      <c r="P23" s="663"/>
      <c r="Q23" s="664"/>
      <c r="R23" s="665">
        <v>2015256</v>
      </c>
      <c r="S23" s="666"/>
      <c r="T23" s="666"/>
      <c r="U23" s="666"/>
      <c r="V23" s="666"/>
      <c r="W23" s="666"/>
      <c r="X23" s="666"/>
      <c r="Y23" s="667"/>
      <c r="Z23" s="668">
        <v>18.2</v>
      </c>
      <c r="AA23" s="668"/>
      <c r="AB23" s="668"/>
      <c r="AC23" s="668"/>
      <c r="AD23" s="669">
        <v>1782965</v>
      </c>
      <c r="AE23" s="669"/>
      <c r="AF23" s="669"/>
      <c r="AG23" s="669"/>
      <c r="AH23" s="669"/>
      <c r="AI23" s="669"/>
      <c r="AJ23" s="669"/>
      <c r="AK23" s="669"/>
      <c r="AL23" s="670">
        <v>27.9</v>
      </c>
      <c r="AM23" s="671"/>
      <c r="AN23" s="671"/>
      <c r="AO23" s="672"/>
      <c r="AP23" s="684" t="s">
        <v>563</v>
      </c>
      <c r="AQ23" s="685"/>
      <c r="AR23" s="685"/>
      <c r="AS23" s="685"/>
      <c r="AT23" s="685"/>
      <c r="AU23" s="685"/>
      <c r="AV23" s="685"/>
      <c r="AW23" s="685"/>
      <c r="AX23" s="685"/>
      <c r="AY23" s="685"/>
      <c r="AZ23" s="685"/>
      <c r="BA23" s="685"/>
      <c r="BB23" s="685"/>
      <c r="BC23" s="685"/>
      <c r="BD23" s="685"/>
      <c r="BE23" s="685"/>
      <c r="BF23" s="686"/>
      <c r="BG23" s="665" t="s">
        <v>547</v>
      </c>
      <c r="BH23" s="666"/>
      <c r="BI23" s="666"/>
      <c r="BJ23" s="666"/>
      <c r="BK23" s="666"/>
      <c r="BL23" s="666"/>
      <c r="BM23" s="666"/>
      <c r="BN23" s="667"/>
      <c r="BO23" s="668" t="s">
        <v>564</v>
      </c>
      <c r="BP23" s="668"/>
      <c r="BQ23" s="668"/>
      <c r="BR23" s="668"/>
      <c r="BS23" s="669" t="s">
        <v>539</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565</v>
      </c>
      <c r="DA23" s="648"/>
      <c r="DB23" s="648"/>
      <c r="DC23" s="649"/>
      <c r="DD23" s="647" t="s">
        <v>566</v>
      </c>
      <c r="DE23" s="648"/>
      <c r="DF23" s="648"/>
      <c r="DG23" s="648"/>
      <c r="DH23" s="648"/>
      <c r="DI23" s="648"/>
      <c r="DJ23" s="648"/>
      <c r="DK23" s="649"/>
      <c r="DL23" s="696" t="s">
        <v>257</v>
      </c>
      <c r="DM23" s="697"/>
      <c r="DN23" s="697"/>
      <c r="DO23" s="697"/>
      <c r="DP23" s="697"/>
      <c r="DQ23" s="697"/>
      <c r="DR23" s="697"/>
      <c r="DS23" s="697"/>
      <c r="DT23" s="697"/>
      <c r="DU23" s="697"/>
      <c r="DV23" s="698"/>
      <c r="DW23" s="647" t="s">
        <v>258</v>
      </c>
      <c r="DX23" s="648"/>
      <c r="DY23" s="648"/>
      <c r="DZ23" s="648"/>
      <c r="EA23" s="648"/>
      <c r="EB23" s="648"/>
      <c r="EC23" s="649"/>
    </row>
    <row r="24" spans="2:133" ht="11.25" customHeight="1" x14ac:dyDescent="0.15">
      <c r="B24" s="662" t="s">
        <v>567</v>
      </c>
      <c r="C24" s="663"/>
      <c r="D24" s="663"/>
      <c r="E24" s="663"/>
      <c r="F24" s="663"/>
      <c r="G24" s="663"/>
      <c r="H24" s="663"/>
      <c r="I24" s="663"/>
      <c r="J24" s="663"/>
      <c r="K24" s="663"/>
      <c r="L24" s="663"/>
      <c r="M24" s="663"/>
      <c r="N24" s="663"/>
      <c r="O24" s="663"/>
      <c r="P24" s="663"/>
      <c r="Q24" s="664"/>
      <c r="R24" s="665">
        <v>1782965</v>
      </c>
      <c r="S24" s="666"/>
      <c r="T24" s="666"/>
      <c r="U24" s="666"/>
      <c r="V24" s="666"/>
      <c r="W24" s="666"/>
      <c r="X24" s="666"/>
      <c r="Y24" s="667"/>
      <c r="Z24" s="668">
        <v>16.100000000000001</v>
      </c>
      <c r="AA24" s="668"/>
      <c r="AB24" s="668"/>
      <c r="AC24" s="668"/>
      <c r="AD24" s="669">
        <v>1782965</v>
      </c>
      <c r="AE24" s="669"/>
      <c r="AF24" s="669"/>
      <c r="AG24" s="669"/>
      <c r="AH24" s="669"/>
      <c r="AI24" s="669"/>
      <c r="AJ24" s="669"/>
      <c r="AK24" s="669"/>
      <c r="AL24" s="670">
        <v>27.9</v>
      </c>
      <c r="AM24" s="671"/>
      <c r="AN24" s="671"/>
      <c r="AO24" s="672"/>
      <c r="AP24" s="684" t="s">
        <v>568</v>
      </c>
      <c r="AQ24" s="685"/>
      <c r="AR24" s="685"/>
      <c r="AS24" s="685"/>
      <c r="AT24" s="685"/>
      <c r="AU24" s="685"/>
      <c r="AV24" s="685"/>
      <c r="AW24" s="685"/>
      <c r="AX24" s="685"/>
      <c r="AY24" s="685"/>
      <c r="AZ24" s="685"/>
      <c r="BA24" s="685"/>
      <c r="BB24" s="685"/>
      <c r="BC24" s="685"/>
      <c r="BD24" s="685"/>
      <c r="BE24" s="685"/>
      <c r="BF24" s="686"/>
      <c r="BG24" s="665" t="s">
        <v>547</v>
      </c>
      <c r="BH24" s="666"/>
      <c r="BI24" s="666"/>
      <c r="BJ24" s="666"/>
      <c r="BK24" s="666"/>
      <c r="BL24" s="666"/>
      <c r="BM24" s="666"/>
      <c r="BN24" s="667"/>
      <c r="BO24" s="668" t="s">
        <v>539</v>
      </c>
      <c r="BP24" s="668"/>
      <c r="BQ24" s="668"/>
      <c r="BR24" s="668"/>
      <c r="BS24" s="669" t="s">
        <v>569</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4948747</v>
      </c>
      <c r="CS24" s="655"/>
      <c r="CT24" s="655"/>
      <c r="CU24" s="655"/>
      <c r="CV24" s="655"/>
      <c r="CW24" s="655"/>
      <c r="CX24" s="655"/>
      <c r="CY24" s="656"/>
      <c r="CZ24" s="659">
        <v>47.9</v>
      </c>
      <c r="DA24" s="660"/>
      <c r="DB24" s="660"/>
      <c r="DC24" s="679"/>
      <c r="DD24" s="704">
        <v>3149013</v>
      </c>
      <c r="DE24" s="655"/>
      <c r="DF24" s="655"/>
      <c r="DG24" s="655"/>
      <c r="DH24" s="655"/>
      <c r="DI24" s="655"/>
      <c r="DJ24" s="655"/>
      <c r="DK24" s="656"/>
      <c r="DL24" s="704">
        <v>3027421</v>
      </c>
      <c r="DM24" s="655"/>
      <c r="DN24" s="655"/>
      <c r="DO24" s="655"/>
      <c r="DP24" s="655"/>
      <c r="DQ24" s="655"/>
      <c r="DR24" s="655"/>
      <c r="DS24" s="655"/>
      <c r="DT24" s="655"/>
      <c r="DU24" s="655"/>
      <c r="DV24" s="656"/>
      <c r="DW24" s="659">
        <v>44.6</v>
      </c>
      <c r="DX24" s="660"/>
      <c r="DY24" s="660"/>
      <c r="DZ24" s="660"/>
      <c r="EA24" s="660"/>
      <c r="EB24" s="660"/>
      <c r="EC24" s="661"/>
    </row>
    <row r="25" spans="2:133" ht="11.25" customHeight="1" x14ac:dyDescent="0.15">
      <c r="B25" s="662" t="s">
        <v>570</v>
      </c>
      <c r="C25" s="663"/>
      <c r="D25" s="663"/>
      <c r="E25" s="663"/>
      <c r="F25" s="663"/>
      <c r="G25" s="663"/>
      <c r="H25" s="663"/>
      <c r="I25" s="663"/>
      <c r="J25" s="663"/>
      <c r="K25" s="663"/>
      <c r="L25" s="663"/>
      <c r="M25" s="663"/>
      <c r="N25" s="663"/>
      <c r="O25" s="663"/>
      <c r="P25" s="663"/>
      <c r="Q25" s="664"/>
      <c r="R25" s="665">
        <v>232291</v>
      </c>
      <c r="S25" s="666"/>
      <c r="T25" s="666"/>
      <c r="U25" s="666"/>
      <c r="V25" s="666"/>
      <c r="W25" s="666"/>
      <c r="X25" s="666"/>
      <c r="Y25" s="667"/>
      <c r="Z25" s="668">
        <v>2.1</v>
      </c>
      <c r="AA25" s="668"/>
      <c r="AB25" s="668"/>
      <c r="AC25" s="668"/>
      <c r="AD25" s="669" t="s">
        <v>539</v>
      </c>
      <c r="AE25" s="669"/>
      <c r="AF25" s="669"/>
      <c r="AG25" s="669"/>
      <c r="AH25" s="669"/>
      <c r="AI25" s="669"/>
      <c r="AJ25" s="669"/>
      <c r="AK25" s="669"/>
      <c r="AL25" s="670" t="s">
        <v>539</v>
      </c>
      <c r="AM25" s="671"/>
      <c r="AN25" s="671"/>
      <c r="AO25" s="672"/>
      <c r="AP25" s="684" t="s">
        <v>571</v>
      </c>
      <c r="AQ25" s="685"/>
      <c r="AR25" s="685"/>
      <c r="AS25" s="685"/>
      <c r="AT25" s="685"/>
      <c r="AU25" s="685"/>
      <c r="AV25" s="685"/>
      <c r="AW25" s="685"/>
      <c r="AX25" s="685"/>
      <c r="AY25" s="685"/>
      <c r="AZ25" s="685"/>
      <c r="BA25" s="685"/>
      <c r="BB25" s="685"/>
      <c r="BC25" s="685"/>
      <c r="BD25" s="685"/>
      <c r="BE25" s="685"/>
      <c r="BF25" s="686"/>
      <c r="BG25" s="665" t="s">
        <v>547</v>
      </c>
      <c r="BH25" s="666"/>
      <c r="BI25" s="666"/>
      <c r="BJ25" s="666"/>
      <c r="BK25" s="666"/>
      <c r="BL25" s="666"/>
      <c r="BM25" s="666"/>
      <c r="BN25" s="667"/>
      <c r="BO25" s="668" t="s">
        <v>562</v>
      </c>
      <c r="BP25" s="668"/>
      <c r="BQ25" s="668"/>
      <c r="BR25" s="668"/>
      <c r="BS25" s="669" t="s">
        <v>564</v>
      </c>
      <c r="BT25" s="669"/>
      <c r="BU25" s="669"/>
      <c r="BV25" s="669"/>
      <c r="BW25" s="669"/>
      <c r="BX25" s="669"/>
      <c r="BY25" s="669"/>
      <c r="BZ25" s="669"/>
      <c r="CA25" s="669"/>
      <c r="CB25" s="673"/>
      <c r="CD25" s="680" t="s">
        <v>572</v>
      </c>
      <c r="CE25" s="681"/>
      <c r="CF25" s="681"/>
      <c r="CG25" s="681"/>
      <c r="CH25" s="681"/>
      <c r="CI25" s="681"/>
      <c r="CJ25" s="681"/>
      <c r="CK25" s="681"/>
      <c r="CL25" s="681"/>
      <c r="CM25" s="681"/>
      <c r="CN25" s="681"/>
      <c r="CO25" s="681"/>
      <c r="CP25" s="681"/>
      <c r="CQ25" s="682"/>
      <c r="CR25" s="665">
        <v>2079835</v>
      </c>
      <c r="CS25" s="705"/>
      <c r="CT25" s="705"/>
      <c r="CU25" s="705"/>
      <c r="CV25" s="705"/>
      <c r="CW25" s="705"/>
      <c r="CX25" s="705"/>
      <c r="CY25" s="706"/>
      <c r="CZ25" s="670">
        <v>20.100000000000001</v>
      </c>
      <c r="DA25" s="699"/>
      <c r="DB25" s="699"/>
      <c r="DC25" s="707"/>
      <c r="DD25" s="674">
        <v>1894026</v>
      </c>
      <c r="DE25" s="705"/>
      <c r="DF25" s="705"/>
      <c r="DG25" s="705"/>
      <c r="DH25" s="705"/>
      <c r="DI25" s="705"/>
      <c r="DJ25" s="705"/>
      <c r="DK25" s="706"/>
      <c r="DL25" s="674">
        <v>1791051</v>
      </c>
      <c r="DM25" s="705"/>
      <c r="DN25" s="705"/>
      <c r="DO25" s="705"/>
      <c r="DP25" s="705"/>
      <c r="DQ25" s="705"/>
      <c r="DR25" s="705"/>
      <c r="DS25" s="705"/>
      <c r="DT25" s="705"/>
      <c r="DU25" s="705"/>
      <c r="DV25" s="706"/>
      <c r="DW25" s="670">
        <v>26.4</v>
      </c>
      <c r="DX25" s="699"/>
      <c r="DY25" s="699"/>
      <c r="DZ25" s="699"/>
      <c r="EA25" s="699"/>
      <c r="EB25" s="699"/>
      <c r="EC25" s="700"/>
    </row>
    <row r="26" spans="2:133" ht="11.25" customHeight="1" x14ac:dyDescent="0.15">
      <c r="B26" s="662" t="s">
        <v>573</v>
      </c>
      <c r="C26" s="663"/>
      <c r="D26" s="663"/>
      <c r="E26" s="663"/>
      <c r="F26" s="663"/>
      <c r="G26" s="663"/>
      <c r="H26" s="663"/>
      <c r="I26" s="663"/>
      <c r="J26" s="663"/>
      <c r="K26" s="663"/>
      <c r="L26" s="663"/>
      <c r="M26" s="663"/>
      <c r="N26" s="663"/>
      <c r="O26" s="663"/>
      <c r="P26" s="663"/>
      <c r="Q26" s="664"/>
      <c r="R26" s="665" t="s">
        <v>539</v>
      </c>
      <c r="S26" s="666"/>
      <c r="T26" s="666"/>
      <c r="U26" s="666"/>
      <c r="V26" s="666"/>
      <c r="W26" s="666"/>
      <c r="X26" s="666"/>
      <c r="Y26" s="667"/>
      <c r="Z26" s="668" t="s">
        <v>547</v>
      </c>
      <c r="AA26" s="668"/>
      <c r="AB26" s="668"/>
      <c r="AC26" s="668"/>
      <c r="AD26" s="669" t="s">
        <v>547</v>
      </c>
      <c r="AE26" s="669"/>
      <c r="AF26" s="669"/>
      <c r="AG26" s="669"/>
      <c r="AH26" s="669"/>
      <c r="AI26" s="669"/>
      <c r="AJ26" s="669"/>
      <c r="AK26" s="669"/>
      <c r="AL26" s="670" t="s">
        <v>547</v>
      </c>
      <c r="AM26" s="671"/>
      <c r="AN26" s="671"/>
      <c r="AO26" s="672"/>
      <c r="AP26" s="684" t="s">
        <v>260</v>
      </c>
      <c r="AQ26" s="708"/>
      <c r="AR26" s="708"/>
      <c r="AS26" s="708"/>
      <c r="AT26" s="708"/>
      <c r="AU26" s="708"/>
      <c r="AV26" s="708"/>
      <c r="AW26" s="708"/>
      <c r="AX26" s="708"/>
      <c r="AY26" s="708"/>
      <c r="AZ26" s="708"/>
      <c r="BA26" s="708"/>
      <c r="BB26" s="708"/>
      <c r="BC26" s="708"/>
      <c r="BD26" s="708"/>
      <c r="BE26" s="708"/>
      <c r="BF26" s="686"/>
      <c r="BG26" s="665" t="s">
        <v>541</v>
      </c>
      <c r="BH26" s="666"/>
      <c r="BI26" s="666"/>
      <c r="BJ26" s="666"/>
      <c r="BK26" s="666"/>
      <c r="BL26" s="666"/>
      <c r="BM26" s="666"/>
      <c r="BN26" s="667"/>
      <c r="BO26" s="668" t="s">
        <v>547</v>
      </c>
      <c r="BP26" s="668"/>
      <c r="BQ26" s="668"/>
      <c r="BR26" s="668"/>
      <c r="BS26" s="669" t="s">
        <v>547</v>
      </c>
      <c r="BT26" s="669"/>
      <c r="BU26" s="669"/>
      <c r="BV26" s="669"/>
      <c r="BW26" s="669"/>
      <c r="BX26" s="669"/>
      <c r="BY26" s="669"/>
      <c r="BZ26" s="669"/>
      <c r="CA26" s="669"/>
      <c r="CB26" s="673"/>
      <c r="CD26" s="680" t="s">
        <v>261</v>
      </c>
      <c r="CE26" s="681"/>
      <c r="CF26" s="681"/>
      <c r="CG26" s="681"/>
      <c r="CH26" s="681"/>
      <c r="CI26" s="681"/>
      <c r="CJ26" s="681"/>
      <c r="CK26" s="681"/>
      <c r="CL26" s="681"/>
      <c r="CM26" s="681"/>
      <c r="CN26" s="681"/>
      <c r="CO26" s="681"/>
      <c r="CP26" s="681"/>
      <c r="CQ26" s="682"/>
      <c r="CR26" s="665">
        <v>1166961</v>
      </c>
      <c r="CS26" s="666"/>
      <c r="CT26" s="666"/>
      <c r="CU26" s="666"/>
      <c r="CV26" s="666"/>
      <c r="CW26" s="666"/>
      <c r="CX26" s="666"/>
      <c r="CY26" s="667"/>
      <c r="CZ26" s="670">
        <v>11.3</v>
      </c>
      <c r="DA26" s="699"/>
      <c r="DB26" s="699"/>
      <c r="DC26" s="707"/>
      <c r="DD26" s="674">
        <v>1040331</v>
      </c>
      <c r="DE26" s="666"/>
      <c r="DF26" s="666"/>
      <c r="DG26" s="666"/>
      <c r="DH26" s="666"/>
      <c r="DI26" s="666"/>
      <c r="DJ26" s="666"/>
      <c r="DK26" s="667"/>
      <c r="DL26" s="674" t="s">
        <v>547</v>
      </c>
      <c r="DM26" s="666"/>
      <c r="DN26" s="666"/>
      <c r="DO26" s="666"/>
      <c r="DP26" s="666"/>
      <c r="DQ26" s="666"/>
      <c r="DR26" s="666"/>
      <c r="DS26" s="666"/>
      <c r="DT26" s="666"/>
      <c r="DU26" s="666"/>
      <c r="DV26" s="667"/>
      <c r="DW26" s="670" t="s">
        <v>574</v>
      </c>
      <c r="DX26" s="699"/>
      <c r="DY26" s="699"/>
      <c r="DZ26" s="699"/>
      <c r="EA26" s="699"/>
      <c r="EB26" s="699"/>
      <c r="EC26" s="700"/>
    </row>
    <row r="27" spans="2:133" ht="11.25" customHeight="1" x14ac:dyDescent="0.15">
      <c r="B27" s="662" t="s">
        <v>575</v>
      </c>
      <c r="C27" s="663"/>
      <c r="D27" s="663"/>
      <c r="E27" s="663"/>
      <c r="F27" s="663"/>
      <c r="G27" s="663"/>
      <c r="H27" s="663"/>
      <c r="I27" s="663"/>
      <c r="J27" s="663"/>
      <c r="K27" s="663"/>
      <c r="L27" s="663"/>
      <c r="M27" s="663"/>
      <c r="N27" s="663"/>
      <c r="O27" s="663"/>
      <c r="P27" s="663"/>
      <c r="Q27" s="664"/>
      <c r="R27" s="665">
        <v>6601125</v>
      </c>
      <c r="S27" s="666"/>
      <c r="T27" s="666"/>
      <c r="U27" s="666"/>
      <c r="V27" s="666"/>
      <c r="W27" s="666"/>
      <c r="X27" s="666"/>
      <c r="Y27" s="667"/>
      <c r="Z27" s="668">
        <v>59.5</v>
      </c>
      <c r="AA27" s="668"/>
      <c r="AB27" s="668"/>
      <c r="AC27" s="668"/>
      <c r="AD27" s="669">
        <v>6368834</v>
      </c>
      <c r="AE27" s="669"/>
      <c r="AF27" s="669"/>
      <c r="AG27" s="669"/>
      <c r="AH27" s="669"/>
      <c r="AI27" s="669"/>
      <c r="AJ27" s="669"/>
      <c r="AK27" s="669"/>
      <c r="AL27" s="670">
        <v>99.800003051757813</v>
      </c>
      <c r="AM27" s="671"/>
      <c r="AN27" s="671"/>
      <c r="AO27" s="672"/>
      <c r="AP27" s="662" t="s">
        <v>262</v>
      </c>
      <c r="AQ27" s="663"/>
      <c r="AR27" s="663"/>
      <c r="AS27" s="663"/>
      <c r="AT27" s="663"/>
      <c r="AU27" s="663"/>
      <c r="AV27" s="663"/>
      <c r="AW27" s="663"/>
      <c r="AX27" s="663"/>
      <c r="AY27" s="663"/>
      <c r="AZ27" s="663"/>
      <c r="BA27" s="663"/>
      <c r="BB27" s="663"/>
      <c r="BC27" s="663"/>
      <c r="BD27" s="663"/>
      <c r="BE27" s="663"/>
      <c r="BF27" s="664"/>
      <c r="BG27" s="665">
        <v>3722039</v>
      </c>
      <c r="BH27" s="666"/>
      <c r="BI27" s="666"/>
      <c r="BJ27" s="666"/>
      <c r="BK27" s="666"/>
      <c r="BL27" s="666"/>
      <c r="BM27" s="666"/>
      <c r="BN27" s="667"/>
      <c r="BO27" s="668">
        <v>100</v>
      </c>
      <c r="BP27" s="668"/>
      <c r="BQ27" s="668"/>
      <c r="BR27" s="668"/>
      <c r="BS27" s="669">
        <v>119579</v>
      </c>
      <c r="BT27" s="669"/>
      <c r="BU27" s="669"/>
      <c r="BV27" s="669"/>
      <c r="BW27" s="669"/>
      <c r="BX27" s="669"/>
      <c r="BY27" s="669"/>
      <c r="BZ27" s="669"/>
      <c r="CA27" s="669"/>
      <c r="CB27" s="673"/>
      <c r="CD27" s="680" t="s">
        <v>576</v>
      </c>
      <c r="CE27" s="681"/>
      <c r="CF27" s="681"/>
      <c r="CG27" s="681"/>
      <c r="CH27" s="681"/>
      <c r="CI27" s="681"/>
      <c r="CJ27" s="681"/>
      <c r="CK27" s="681"/>
      <c r="CL27" s="681"/>
      <c r="CM27" s="681"/>
      <c r="CN27" s="681"/>
      <c r="CO27" s="681"/>
      <c r="CP27" s="681"/>
      <c r="CQ27" s="682"/>
      <c r="CR27" s="665">
        <v>2095332</v>
      </c>
      <c r="CS27" s="705"/>
      <c r="CT27" s="705"/>
      <c r="CU27" s="705"/>
      <c r="CV27" s="705"/>
      <c r="CW27" s="705"/>
      <c r="CX27" s="705"/>
      <c r="CY27" s="706"/>
      <c r="CZ27" s="670">
        <v>20.3</v>
      </c>
      <c r="DA27" s="699"/>
      <c r="DB27" s="699"/>
      <c r="DC27" s="707"/>
      <c r="DD27" s="674">
        <v>491510</v>
      </c>
      <c r="DE27" s="705"/>
      <c r="DF27" s="705"/>
      <c r="DG27" s="705"/>
      <c r="DH27" s="705"/>
      <c r="DI27" s="705"/>
      <c r="DJ27" s="705"/>
      <c r="DK27" s="706"/>
      <c r="DL27" s="674">
        <v>472893</v>
      </c>
      <c r="DM27" s="705"/>
      <c r="DN27" s="705"/>
      <c r="DO27" s="705"/>
      <c r="DP27" s="705"/>
      <c r="DQ27" s="705"/>
      <c r="DR27" s="705"/>
      <c r="DS27" s="705"/>
      <c r="DT27" s="705"/>
      <c r="DU27" s="705"/>
      <c r="DV27" s="706"/>
      <c r="DW27" s="670">
        <v>7</v>
      </c>
      <c r="DX27" s="699"/>
      <c r="DY27" s="699"/>
      <c r="DZ27" s="699"/>
      <c r="EA27" s="699"/>
      <c r="EB27" s="699"/>
      <c r="EC27" s="700"/>
    </row>
    <row r="28" spans="2:133" ht="11.25" customHeight="1" x14ac:dyDescent="0.15">
      <c r="B28" s="662" t="s">
        <v>577</v>
      </c>
      <c r="C28" s="663"/>
      <c r="D28" s="663"/>
      <c r="E28" s="663"/>
      <c r="F28" s="663"/>
      <c r="G28" s="663"/>
      <c r="H28" s="663"/>
      <c r="I28" s="663"/>
      <c r="J28" s="663"/>
      <c r="K28" s="663"/>
      <c r="L28" s="663"/>
      <c r="M28" s="663"/>
      <c r="N28" s="663"/>
      <c r="O28" s="663"/>
      <c r="P28" s="663"/>
      <c r="Q28" s="664"/>
      <c r="R28" s="665">
        <v>1802</v>
      </c>
      <c r="S28" s="666"/>
      <c r="T28" s="666"/>
      <c r="U28" s="666"/>
      <c r="V28" s="666"/>
      <c r="W28" s="666"/>
      <c r="X28" s="666"/>
      <c r="Y28" s="667"/>
      <c r="Z28" s="668">
        <v>0</v>
      </c>
      <c r="AA28" s="668"/>
      <c r="AB28" s="668"/>
      <c r="AC28" s="668"/>
      <c r="AD28" s="669">
        <v>1802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578</v>
      </c>
      <c r="CE28" s="681"/>
      <c r="CF28" s="681"/>
      <c r="CG28" s="681"/>
      <c r="CH28" s="681"/>
      <c r="CI28" s="681"/>
      <c r="CJ28" s="681"/>
      <c r="CK28" s="681"/>
      <c r="CL28" s="681"/>
      <c r="CM28" s="681"/>
      <c r="CN28" s="681"/>
      <c r="CO28" s="681"/>
      <c r="CP28" s="681"/>
      <c r="CQ28" s="682"/>
      <c r="CR28" s="665">
        <v>773580</v>
      </c>
      <c r="CS28" s="666"/>
      <c r="CT28" s="666"/>
      <c r="CU28" s="666"/>
      <c r="CV28" s="666"/>
      <c r="CW28" s="666"/>
      <c r="CX28" s="666"/>
      <c r="CY28" s="667"/>
      <c r="CZ28" s="670">
        <v>7.5</v>
      </c>
      <c r="DA28" s="699"/>
      <c r="DB28" s="699"/>
      <c r="DC28" s="707"/>
      <c r="DD28" s="674">
        <v>763477</v>
      </c>
      <c r="DE28" s="666"/>
      <c r="DF28" s="666"/>
      <c r="DG28" s="666"/>
      <c r="DH28" s="666"/>
      <c r="DI28" s="666"/>
      <c r="DJ28" s="666"/>
      <c r="DK28" s="667"/>
      <c r="DL28" s="674">
        <v>763477</v>
      </c>
      <c r="DM28" s="666"/>
      <c r="DN28" s="666"/>
      <c r="DO28" s="666"/>
      <c r="DP28" s="666"/>
      <c r="DQ28" s="666"/>
      <c r="DR28" s="666"/>
      <c r="DS28" s="666"/>
      <c r="DT28" s="666"/>
      <c r="DU28" s="666"/>
      <c r="DV28" s="667"/>
      <c r="DW28" s="670">
        <v>11.2</v>
      </c>
      <c r="DX28" s="699"/>
      <c r="DY28" s="699"/>
      <c r="DZ28" s="699"/>
      <c r="EA28" s="699"/>
      <c r="EB28" s="699"/>
      <c r="EC28" s="700"/>
    </row>
    <row r="29" spans="2:133" ht="11.25" customHeight="1" x14ac:dyDescent="0.15">
      <c r="B29" s="662" t="s">
        <v>263</v>
      </c>
      <c r="C29" s="663"/>
      <c r="D29" s="663"/>
      <c r="E29" s="663"/>
      <c r="F29" s="663"/>
      <c r="G29" s="663"/>
      <c r="H29" s="663"/>
      <c r="I29" s="663"/>
      <c r="J29" s="663"/>
      <c r="K29" s="663"/>
      <c r="L29" s="663"/>
      <c r="M29" s="663"/>
      <c r="N29" s="663"/>
      <c r="O29" s="663"/>
      <c r="P29" s="663"/>
      <c r="Q29" s="664"/>
      <c r="R29" s="665">
        <v>130222</v>
      </c>
      <c r="S29" s="666"/>
      <c r="T29" s="666"/>
      <c r="U29" s="666"/>
      <c r="V29" s="666"/>
      <c r="W29" s="666"/>
      <c r="X29" s="666"/>
      <c r="Y29" s="667"/>
      <c r="Z29" s="668">
        <v>1.2</v>
      </c>
      <c r="AA29" s="668"/>
      <c r="AB29" s="668"/>
      <c r="AC29" s="668"/>
      <c r="AD29" s="669">
        <v>110</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264</v>
      </c>
      <c r="CE29" s="715"/>
      <c r="CF29" s="680" t="s">
        <v>579</v>
      </c>
      <c r="CG29" s="681"/>
      <c r="CH29" s="681"/>
      <c r="CI29" s="681"/>
      <c r="CJ29" s="681"/>
      <c r="CK29" s="681"/>
      <c r="CL29" s="681"/>
      <c r="CM29" s="681"/>
      <c r="CN29" s="681"/>
      <c r="CO29" s="681"/>
      <c r="CP29" s="681"/>
      <c r="CQ29" s="682"/>
      <c r="CR29" s="665">
        <v>773580</v>
      </c>
      <c r="CS29" s="705"/>
      <c r="CT29" s="705"/>
      <c r="CU29" s="705"/>
      <c r="CV29" s="705"/>
      <c r="CW29" s="705"/>
      <c r="CX29" s="705"/>
      <c r="CY29" s="706"/>
      <c r="CZ29" s="670">
        <v>7.5</v>
      </c>
      <c r="DA29" s="699"/>
      <c r="DB29" s="699"/>
      <c r="DC29" s="707"/>
      <c r="DD29" s="674">
        <v>763477</v>
      </c>
      <c r="DE29" s="705"/>
      <c r="DF29" s="705"/>
      <c r="DG29" s="705"/>
      <c r="DH29" s="705"/>
      <c r="DI29" s="705"/>
      <c r="DJ29" s="705"/>
      <c r="DK29" s="706"/>
      <c r="DL29" s="674">
        <v>763477</v>
      </c>
      <c r="DM29" s="705"/>
      <c r="DN29" s="705"/>
      <c r="DO29" s="705"/>
      <c r="DP29" s="705"/>
      <c r="DQ29" s="705"/>
      <c r="DR29" s="705"/>
      <c r="DS29" s="705"/>
      <c r="DT29" s="705"/>
      <c r="DU29" s="705"/>
      <c r="DV29" s="706"/>
      <c r="DW29" s="670">
        <v>11.2</v>
      </c>
      <c r="DX29" s="699"/>
      <c r="DY29" s="699"/>
      <c r="DZ29" s="699"/>
      <c r="EA29" s="699"/>
      <c r="EB29" s="699"/>
      <c r="EC29" s="700"/>
    </row>
    <row r="30" spans="2:133" ht="11.25" customHeight="1" x14ac:dyDescent="0.15">
      <c r="B30" s="662" t="s">
        <v>265</v>
      </c>
      <c r="C30" s="663"/>
      <c r="D30" s="663"/>
      <c r="E30" s="663"/>
      <c r="F30" s="663"/>
      <c r="G30" s="663"/>
      <c r="H30" s="663"/>
      <c r="I30" s="663"/>
      <c r="J30" s="663"/>
      <c r="K30" s="663"/>
      <c r="L30" s="663"/>
      <c r="M30" s="663"/>
      <c r="N30" s="663"/>
      <c r="O30" s="663"/>
      <c r="P30" s="663"/>
      <c r="Q30" s="664"/>
      <c r="R30" s="665">
        <v>63729</v>
      </c>
      <c r="S30" s="666"/>
      <c r="T30" s="666"/>
      <c r="U30" s="666"/>
      <c r="V30" s="666"/>
      <c r="W30" s="666"/>
      <c r="X30" s="666"/>
      <c r="Y30" s="667"/>
      <c r="Z30" s="668">
        <v>0.6</v>
      </c>
      <c r="AA30" s="668"/>
      <c r="AB30" s="668"/>
      <c r="AC30" s="668"/>
      <c r="AD30" s="669">
        <v>6617</v>
      </c>
      <c r="AE30" s="669"/>
      <c r="AF30" s="669"/>
      <c r="AG30" s="669"/>
      <c r="AH30" s="669"/>
      <c r="AI30" s="669"/>
      <c r="AJ30" s="669"/>
      <c r="AK30" s="669"/>
      <c r="AL30" s="670">
        <v>0.1</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266</v>
      </c>
      <c r="BH30" s="712"/>
      <c r="BI30" s="712"/>
      <c r="BJ30" s="712"/>
      <c r="BK30" s="712"/>
      <c r="BL30" s="712"/>
      <c r="BM30" s="712"/>
      <c r="BN30" s="712"/>
      <c r="BO30" s="712"/>
      <c r="BP30" s="712"/>
      <c r="BQ30" s="713"/>
      <c r="BR30" s="644" t="s">
        <v>267</v>
      </c>
      <c r="BS30" s="712"/>
      <c r="BT30" s="712"/>
      <c r="BU30" s="712"/>
      <c r="BV30" s="712"/>
      <c r="BW30" s="712"/>
      <c r="BX30" s="712"/>
      <c r="BY30" s="712"/>
      <c r="BZ30" s="712"/>
      <c r="CA30" s="712"/>
      <c r="CB30" s="713"/>
      <c r="CD30" s="716"/>
      <c r="CE30" s="717"/>
      <c r="CF30" s="680" t="s">
        <v>580</v>
      </c>
      <c r="CG30" s="681"/>
      <c r="CH30" s="681"/>
      <c r="CI30" s="681"/>
      <c r="CJ30" s="681"/>
      <c r="CK30" s="681"/>
      <c r="CL30" s="681"/>
      <c r="CM30" s="681"/>
      <c r="CN30" s="681"/>
      <c r="CO30" s="681"/>
      <c r="CP30" s="681"/>
      <c r="CQ30" s="682"/>
      <c r="CR30" s="665">
        <v>731606</v>
      </c>
      <c r="CS30" s="666"/>
      <c r="CT30" s="666"/>
      <c r="CU30" s="666"/>
      <c r="CV30" s="666"/>
      <c r="CW30" s="666"/>
      <c r="CX30" s="666"/>
      <c r="CY30" s="667"/>
      <c r="CZ30" s="670">
        <v>7.1</v>
      </c>
      <c r="DA30" s="699"/>
      <c r="DB30" s="699"/>
      <c r="DC30" s="707"/>
      <c r="DD30" s="674">
        <v>721645</v>
      </c>
      <c r="DE30" s="666"/>
      <c r="DF30" s="666"/>
      <c r="DG30" s="666"/>
      <c r="DH30" s="666"/>
      <c r="DI30" s="666"/>
      <c r="DJ30" s="666"/>
      <c r="DK30" s="667"/>
      <c r="DL30" s="674">
        <v>721645</v>
      </c>
      <c r="DM30" s="666"/>
      <c r="DN30" s="666"/>
      <c r="DO30" s="666"/>
      <c r="DP30" s="666"/>
      <c r="DQ30" s="666"/>
      <c r="DR30" s="666"/>
      <c r="DS30" s="666"/>
      <c r="DT30" s="666"/>
      <c r="DU30" s="666"/>
      <c r="DV30" s="667"/>
      <c r="DW30" s="670">
        <v>10.6</v>
      </c>
      <c r="DX30" s="699"/>
      <c r="DY30" s="699"/>
      <c r="DZ30" s="699"/>
      <c r="EA30" s="699"/>
      <c r="EB30" s="699"/>
      <c r="EC30" s="700"/>
    </row>
    <row r="31" spans="2:133" ht="11.25" customHeight="1" x14ac:dyDescent="0.15">
      <c r="B31" s="662" t="s">
        <v>268</v>
      </c>
      <c r="C31" s="663"/>
      <c r="D31" s="663"/>
      <c r="E31" s="663"/>
      <c r="F31" s="663"/>
      <c r="G31" s="663"/>
      <c r="H31" s="663"/>
      <c r="I31" s="663"/>
      <c r="J31" s="663"/>
      <c r="K31" s="663"/>
      <c r="L31" s="663"/>
      <c r="M31" s="663"/>
      <c r="N31" s="663"/>
      <c r="O31" s="663"/>
      <c r="P31" s="663"/>
      <c r="Q31" s="664"/>
      <c r="R31" s="665">
        <v>10540</v>
      </c>
      <c r="S31" s="666"/>
      <c r="T31" s="666"/>
      <c r="U31" s="666"/>
      <c r="V31" s="666"/>
      <c r="W31" s="666"/>
      <c r="X31" s="666"/>
      <c r="Y31" s="667"/>
      <c r="Z31" s="668">
        <v>0.1</v>
      </c>
      <c r="AA31" s="668"/>
      <c r="AB31" s="668"/>
      <c r="AC31" s="668"/>
      <c r="AD31" s="669" t="s">
        <v>547</v>
      </c>
      <c r="AE31" s="669"/>
      <c r="AF31" s="669"/>
      <c r="AG31" s="669"/>
      <c r="AH31" s="669"/>
      <c r="AI31" s="669"/>
      <c r="AJ31" s="669"/>
      <c r="AK31" s="669"/>
      <c r="AL31" s="670" t="s">
        <v>547</v>
      </c>
      <c r="AM31" s="671"/>
      <c r="AN31" s="671"/>
      <c r="AO31" s="672"/>
      <c r="AP31" s="725" t="s">
        <v>269</v>
      </c>
      <c r="AQ31" s="726"/>
      <c r="AR31" s="726"/>
      <c r="AS31" s="726"/>
      <c r="AT31" s="731" t="s">
        <v>270</v>
      </c>
      <c r="AU31" s="360"/>
      <c r="AV31" s="360"/>
      <c r="AW31" s="360"/>
      <c r="AX31" s="651" t="s">
        <v>188</v>
      </c>
      <c r="AY31" s="652"/>
      <c r="AZ31" s="652"/>
      <c r="BA31" s="652"/>
      <c r="BB31" s="652"/>
      <c r="BC31" s="652"/>
      <c r="BD31" s="652"/>
      <c r="BE31" s="652"/>
      <c r="BF31" s="653"/>
      <c r="BG31" s="724">
        <v>99.4</v>
      </c>
      <c r="BH31" s="720"/>
      <c r="BI31" s="720"/>
      <c r="BJ31" s="720"/>
      <c r="BK31" s="720"/>
      <c r="BL31" s="720"/>
      <c r="BM31" s="660">
        <v>97.7</v>
      </c>
      <c r="BN31" s="720"/>
      <c r="BO31" s="720"/>
      <c r="BP31" s="720"/>
      <c r="BQ31" s="721"/>
      <c r="BR31" s="724">
        <v>99</v>
      </c>
      <c r="BS31" s="720"/>
      <c r="BT31" s="720"/>
      <c r="BU31" s="720"/>
      <c r="BV31" s="720"/>
      <c r="BW31" s="720"/>
      <c r="BX31" s="660">
        <v>97.4</v>
      </c>
      <c r="BY31" s="720"/>
      <c r="BZ31" s="720"/>
      <c r="CA31" s="720"/>
      <c r="CB31" s="721"/>
      <c r="CD31" s="716"/>
      <c r="CE31" s="717"/>
      <c r="CF31" s="680" t="s">
        <v>581</v>
      </c>
      <c r="CG31" s="681"/>
      <c r="CH31" s="681"/>
      <c r="CI31" s="681"/>
      <c r="CJ31" s="681"/>
      <c r="CK31" s="681"/>
      <c r="CL31" s="681"/>
      <c r="CM31" s="681"/>
      <c r="CN31" s="681"/>
      <c r="CO31" s="681"/>
      <c r="CP31" s="681"/>
      <c r="CQ31" s="682"/>
      <c r="CR31" s="665">
        <v>41974</v>
      </c>
      <c r="CS31" s="705"/>
      <c r="CT31" s="705"/>
      <c r="CU31" s="705"/>
      <c r="CV31" s="705"/>
      <c r="CW31" s="705"/>
      <c r="CX31" s="705"/>
      <c r="CY31" s="706"/>
      <c r="CZ31" s="670">
        <v>0.4</v>
      </c>
      <c r="DA31" s="699"/>
      <c r="DB31" s="699"/>
      <c r="DC31" s="707"/>
      <c r="DD31" s="674">
        <v>41832</v>
      </c>
      <c r="DE31" s="705"/>
      <c r="DF31" s="705"/>
      <c r="DG31" s="705"/>
      <c r="DH31" s="705"/>
      <c r="DI31" s="705"/>
      <c r="DJ31" s="705"/>
      <c r="DK31" s="706"/>
      <c r="DL31" s="674">
        <v>41832</v>
      </c>
      <c r="DM31" s="705"/>
      <c r="DN31" s="705"/>
      <c r="DO31" s="705"/>
      <c r="DP31" s="705"/>
      <c r="DQ31" s="705"/>
      <c r="DR31" s="705"/>
      <c r="DS31" s="705"/>
      <c r="DT31" s="705"/>
      <c r="DU31" s="705"/>
      <c r="DV31" s="706"/>
      <c r="DW31" s="670">
        <v>0.6</v>
      </c>
      <c r="DX31" s="699"/>
      <c r="DY31" s="699"/>
      <c r="DZ31" s="699"/>
      <c r="EA31" s="699"/>
      <c r="EB31" s="699"/>
      <c r="EC31" s="700"/>
    </row>
    <row r="32" spans="2:133" ht="11.25" customHeight="1" x14ac:dyDescent="0.15">
      <c r="B32" s="662" t="s">
        <v>271</v>
      </c>
      <c r="C32" s="663"/>
      <c r="D32" s="663"/>
      <c r="E32" s="663"/>
      <c r="F32" s="663"/>
      <c r="G32" s="663"/>
      <c r="H32" s="663"/>
      <c r="I32" s="663"/>
      <c r="J32" s="663"/>
      <c r="K32" s="663"/>
      <c r="L32" s="663"/>
      <c r="M32" s="663"/>
      <c r="N32" s="663"/>
      <c r="O32" s="663"/>
      <c r="P32" s="663"/>
      <c r="Q32" s="664"/>
      <c r="R32" s="665">
        <v>1945650</v>
      </c>
      <c r="S32" s="666"/>
      <c r="T32" s="666"/>
      <c r="U32" s="666"/>
      <c r="V32" s="666"/>
      <c r="W32" s="666"/>
      <c r="X32" s="666"/>
      <c r="Y32" s="667"/>
      <c r="Z32" s="668">
        <v>17.5</v>
      </c>
      <c r="AA32" s="668"/>
      <c r="AB32" s="668"/>
      <c r="AC32" s="668"/>
      <c r="AD32" s="669" t="s">
        <v>582</v>
      </c>
      <c r="AE32" s="669"/>
      <c r="AF32" s="669"/>
      <c r="AG32" s="669"/>
      <c r="AH32" s="669"/>
      <c r="AI32" s="669"/>
      <c r="AJ32" s="669"/>
      <c r="AK32" s="669"/>
      <c r="AL32" s="670" t="s">
        <v>539</v>
      </c>
      <c r="AM32" s="671"/>
      <c r="AN32" s="671"/>
      <c r="AO32" s="672"/>
      <c r="AP32" s="727"/>
      <c r="AQ32" s="728"/>
      <c r="AR32" s="728"/>
      <c r="AS32" s="728"/>
      <c r="AT32" s="732"/>
      <c r="AU32" s="361" t="s">
        <v>583</v>
      </c>
      <c r="AV32" s="361"/>
      <c r="AW32" s="361"/>
      <c r="AX32" s="662" t="s">
        <v>272</v>
      </c>
      <c r="AY32" s="663"/>
      <c r="AZ32" s="663"/>
      <c r="BA32" s="663"/>
      <c r="BB32" s="663"/>
      <c r="BC32" s="663"/>
      <c r="BD32" s="663"/>
      <c r="BE32" s="663"/>
      <c r="BF32" s="664"/>
      <c r="BG32" s="734">
        <v>99.1</v>
      </c>
      <c r="BH32" s="705"/>
      <c r="BI32" s="705"/>
      <c r="BJ32" s="705"/>
      <c r="BK32" s="705"/>
      <c r="BL32" s="705"/>
      <c r="BM32" s="671">
        <v>97.1</v>
      </c>
      <c r="BN32" s="722"/>
      <c r="BO32" s="722"/>
      <c r="BP32" s="722"/>
      <c r="BQ32" s="723"/>
      <c r="BR32" s="734">
        <v>98.1</v>
      </c>
      <c r="BS32" s="705"/>
      <c r="BT32" s="705"/>
      <c r="BU32" s="705"/>
      <c r="BV32" s="705"/>
      <c r="BW32" s="705"/>
      <c r="BX32" s="671">
        <v>96.4</v>
      </c>
      <c r="BY32" s="722"/>
      <c r="BZ32" s="722"/>
      <c r="CA32" s="722"/>
      <c r="CB32" s="723"/>
      <c r="CD32" s="718"/>
      <c r="CE32" s="719"/>
      <c r="CF32" s="680" t="s">
        <v>584</v>
      </c>
      <c r="CG32" s="681"/>
      <c r="CH32" s="681"/>
      <c r="CI32" s="681"/>
      <c r="CJ32" s="681"/>
      <c r="CK32" s="681"/>
      <c r="CL32" s="681"/>
      <c r="CM32" s="681"/>
      <c r="CN32" s="681"/>
      <c r="CO32" s="681"/>
      <c r="CP32" s="681"/>
      <c r="CQ32" s="682"/>
      <c r="CR32" s="665" t="s">
        <v>321</v>
      </c>
      <c r="CS32" s="666"/>
      <c r="CT32" s="666"/>
      <c r="CU32" s="666"/>
      <c r="CV32" s="666"/>
      <c r="CW32" s="666"/>
      <c r="CX32" s="666"/>
      <c r="CY32" s="667"/>
      <c r="CZ32" s="670" t="s">
        <v>547</v>
      </c>
      <c r="DA32" s="699"/>
      <c r="DB32" s="699"/>
      <c r="DC32" s="707"/>
      <c r="DD32" s="674" t="s">
        <v>547</v>
      </c>
      <c r="DE32" s="666"/>
      <c r="DF32" s="666"/>
      <c r="DG32" s="666"/>
      <c r="DH32" s="666"/>
      <c r="DI32" s="666"/>
      <c r="DJ32" s="666"/>
      <c r="DK32" s="667"/>
      <c r="DL32" s="674" t="s">
        <v>547</v>
      </c>
      <c r="DM32" s="666"/>
      <c r="DN32" s="666"/>
      <c r="DO32" s="666"/>
      <c r="DP32" s="666"/>
      <c r="DQ32" s="666"/>
      <c r="DR32" s="666"/>
      <c r="DS32" s="666"/>
      <c r="DT32" s="666"/>
      <c r="DU32" s="666"/>
      <c r="DV32" s="667"/>
      <c r="DW32" s="670" t="s">
        <v>547</v>
      </c>
      <c r="DX32" s="699"/>
      <c r="DY32" s="699"/>
      <c r="DZ32" s="699"/>
      <c r="EA32" s="699"/>
      <c r="EB32" s="699"/>
      <c r="EC32" s="700"/>
    </row>
    <row r="33" spans="2:133" ht="11.25" customHeight="1" x14ac:dyDescent="0.15">
      <c r="B33" s="701" t="s">
        <v>273</v>
      </c>
      <c r="C33" s="702"/>
      <c r="D33" s="702"/>
      <c r="E33" s="702"/>
      <c r="F33" s="702"/>
      <c r="G33" s="702"/>
      <c r="H33" s="702"/>
      <c r="I33" s="702"/>
      <c r="J33" s="702"/>
      <c r="K33" s="702"/>
      <c r="L33" s="702"/>
      <c r="M33" s="702"/>
      <c r="N33" s="702"/>
      <c r="O33" s="702"/>
      <c r="P33" s="702"/>
      <c r="Q33" s="703"/>
      <c r="R33" s="665" t="s">
        <v>547</v>
      </c>
      <c r="S33" s="666"/>
      <c r="T33" s="666"/>
      <c r="U33" s="666"/>
      <c r="V33" s="666"/>
      <c r="W33" s="666"/>
      <c r="X33" s="666"/>
      <c r="Y33" s="667"/>
      <c r="Z33" s="668" t="s">
        <v>547</v>
      </c>
      <c r="AA33" s="668"/>
      <c r="AB33" s="668"/>
      <c r="AC33" s="668"/>
      <c r="AD33" s="669" t="s">
        <v>547</v>
      </c>
      <c r="AE33" s="669"/>
      <c r="AF33" s="669"/>
      <c r="AG33" s="669"/>
      <c r="AH33" s="669"/>
      <c r="AI33" s="669"/>
      <c r="AJ33" s="669"/>
      <c r="AK33" s="669"/>
      <c r="AL33" s="670" t="s">
        <v>585</v>
      </c>
      <c r="AM33" s="671"/>
      <c r="AN33" s="671"/>
      <c r="AO33" s="672"/>
      <c r="AP33" s="729"/>
      <c r="AQ33" s="730"/>
      <c r="AR33" s="730"/>
      <c r="AS33" s="730"/>
      <c r="AT33" s="733"/>
      <c r="AU33" s="362"/>
      <c r="AV33" s="362"/>
      <c r="AW33" s="362"/>
      <c r="AX33" s="709" t="s">
        <v>274</v>
      </c>
      <c r="AY33" s="710"/>
      <c r="AZ33" s="710"/>
      <c r="BA33" s="710"/>
      <c r="BB33" s="710"/>
      <c r="BC33" s="710"/>
      <c r="BD33" s="710"/>
      <c r="BE33" s="710"/>
      <c r="BF33" s="711"/>
      <c r="BG33" s="735">
        <v>99.6</v>
      </c>
      <c r="BH33" s="736"/>
      <c r="BI33" s="736"/>
      <c r="BJ33" s="736"/>
      <c r="BK33" s="736"/>
      <c r="BL33" s="736"/>
      <c r="BM33" s="737">
        <v>98</v>
      </c>
      <c r="BN33" s="736"/>
      <c r="BO33" s="736"/>
      <c r="BP33" s="736"/>
      <c r="BQ33" s="738"/>
      <c r="BR33" s="735">
        <v>99.6</v>
      </c>
      <c r="BS33" s="736"/>
      <c r="BT33" s="736"/>
      <c r="BU33" s="736"/>
      <c r="BV33" s="736"/>
      <c r="BW33" s="736"/>
      <c r="BX33" s="737">
        <v>97.9</v>
      </c>
      <c r="BY33" s="736"/>
      <c r="BZ33" s="736"/>
      <c r="CA33" s="736"/>
      <c r="CB33" s="738"/>
      <c r="CD33" s="680" t="s">
        <v>275</v>
      </c>
      <c r="CE33" s="681"/>
      <c r="CF33" s="681"/>
      <c r="CG33" s="681"/>
      <c r="CH33" s="681"/>
      <c r="CI33" s="681"/>
      <c r="CJ33" s="681"/>
      <c r="CK33" s="681"/>
      <c r="CL33" s="681"/>
      <c r="CM33" s="681"/>
      <c r="CN33" s="681"/>
      <c r="CO33" s="681"/>
      <c r="CP33" s="681"/>
      <c r="CQ33" s="682"/>
      <c r="CR33" s="665">
        <v>4381997</v>
      </c>
      <c r="CS33" s="705"/>
      <c r="CT33" s="705"/>
      <c r="CU33" s="705"/>
      <c r="CV33" s="705"/>
      <c r="CW33" s="705"/>
      <c r="CX33" s="705"/>
      <c r="CY33" s="706"/>
      <c r="CZ33" s="670">
        <v>42.4</v>
      </c>
      <c r="DA33" s="699"/>
      <c r="DB33" s="699"/>
      <c r="DC33" s="707"/>
      <c r="DD33" s="674">
        <v>3668103</v>
      </c>
      <c r="DE33" s="705"/>
      <c r="DF33" s="705"/>
      <c r="DG33" s="705"/>
      <c r="DH33" s="705"/>
      <c r="DI33" s="705"/>
      <c r="DJ33" s="705"/>
      <c r="DK33" s="706"/>
      <c r="DL33" s="674">
        <v>2517960</v>
      </c>
      <c r="DM33" s="705"/>
      <c r="DN33" s="705"/>
      <c r="DO33" s="705"/>
      <c r="DP33" s="705"/>
      <c r="DQ33" s="705"/>
      <c r="DR33" s="705"/>
      <c r="DS33" s="705"/>
      <c r="DT33" s="705"/>
      <c r="DU33" s="705"/>
      <c r="DV33" s="706"/>
      <c r="DW33" s="670">
        <v>37.1</v>
      </c>
      <c r="DX33" s="699"/>
      <c r="DY33" s="699"/>
      <c r="DZ33" s="699"/>
      <c r="EA33" s="699"/>
      <c r="EB33" s="699"/>
      <c r="EC33" s="700"/>
    </row>
    <row r="34" spans="2:133" ht="11.25" customHeight="1" x14ac:dyDescent="0.15">
      <c r="B34" s="662" t="s">
        <v>276</v>
      </c>
      <c r="C34" s="663"/>
      <c r="D34" s="663"/>
      <c r="E34" s="663"/>
      <c r="F34" s="663"/>
      <c r="G34" s="663"/>
      <c r="H34" s="663"/>
      <c r="I34" s="663"/>
      <c r="J34" s="663"/>
      <c r="K34" s="663"/>
      <c r="L34" s="663"/>
      <c r="M34" s="663"/>
      <c r="N34" s="663"/>
      <c r="O34" s="663"/>
      <c r="P34" s="663"/>
      <c r="Q34" s="664"/>
      <c r="R34" s="665">
        <v>750623</v>
      </c>
      <c r="S34" s="666"/>
      <c r="T34" s="666"/>
      <c r="U34" s="666"/>
      <c r="V34" s="666"/>
      <c r="W34" s="666"/>
      <c r="X34" s="666"/>
      <c r="Y34" s="667"/>
      <c r="Z34" s="668">
        <v>6.8</v>
      </c>
      <c r="AA34" s="668"/>
      <c r="AB34" s="668"/>
      <c r="AC34" s="668"/>
      <c r="AD34" s="669" t="s">
        <v>547</v>
      </c>
      <c r="AE34" s="669"/>
      <c r="AF34" s="669"/>
      <c r="AG34" s="669"/>
      <c r="AH34" s="669"/>
      <c r="AI34" s="669"/>
      <c r="AJ34" s="669"/>
      <c r="AK34" s="669"/>
      <c r="AL34" s="670" t="s">
        <v>547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586</v>
      </c>
      <c r="CE34" s="681"/>
      <c r="CF34" s="681"/>
      <c r="CG34" s="681"/>
      <c r="CH34" s="681"/>
      <c r="CI34" s="681"/>
      <c r="CJ34" s="681"/>
      <c r="CK34" s="681"/>
      <c r="CL34" s="681"/>
      <c r="CM34" s="681"/>
      <c r="CN34" s="681"/>
      <c r="CO34" s="681"/>
      <c r="CP34" s="681"/>
      <c r="CQ34" s="682"/>
      <c r="CR34" s="665">
        <v>1366179</v>
      </c>
      <c r="CS34" s="666"/>
      <c r="CT34" s="666"/>
      <c r="CU34" s="666"/>
      <c r="CV34" s="666"/>
      <c r="CW34" s="666"/>
      <c r="CX34" s="666"/>
      <c r="CY34" s="667"/>
      <c r="CZ34" s="670">
        <v>13.2</v>
      </c>
      <c r="DA34" s="699"/>
      <c r="DB34" s="699"/>
      <c r="DC34" s="707"/>
      <c r="DD34" s="674">
        <v>952132</v>
      </c>
      <c r="DE34" s="666"/>
      <c r="DF34" s="666"/>
      <c r="DG34" s="666"/>
      <c r="DH34" s="666"/>
      <c r="DI34" s="666"/>
      <c r="DJ34" s="666"/>
      <c r="DK34" s="667"/>
      <c r="DL34" s="674">
        <v>757306</v>
      </c>
      <c r="DM34" s="666"/>
      <c r="DN34" s="666"/>
      <c r="DO34" s="666"/>
      <c r="DP34" s="666"/>
      <c r="DQ34" s="666"/>
      <c r="DR34" s="666"/>
      <c r="DS34" s="666"/>
      <c r="DT34" s="666"/>
      <c r="DU34" s="666"/>
      <c r="DV34" s="667"/>
      <c r="DW34" s="670">
        <v>11.2</v>
      </c>
      <c r="DX34" s="699"/>
      <c r="DY34" s="699"/>
      <c r="DZ34" s="699"/>
      <c r="EA34" s="699"/>
      <c r="EB34" s="699"/>
      <c r="EC34" s="700"/>
    </row>
    <row r="35" spans="2:133" ht="11.25" customHeight="1" x14ac:dyDescent="0.15">
      <c r="B35" s="662" t="s">
        <v>277</v>
      </c>
      <c r="C35" s="663"/>
      <c r="D35" s="663"/>
      <c r="E35" s="663"/>
      <c r="F35" s="663"/>
      <c r="G35" s="663"/>
      <c r="H35" s="663"/>
      <c r="I35" s="663"/>
      <c r="J35" s="663"/>
      <c r="K35" s="663"/>
      <c r="L35" s="663"/>
      <c r="M35" s="663"/>
      <c r="N35" s="663"/>
      <c r="O35" s="663"/>
      <c r="P35" s="663"/>
      <c r="Q35" s="664"/>
      <c r="R35" s="665">
        <v>9966</v>
      </c>
      <c r="S35" s="666"/>
      <c r="T35" s="666"/>
      <c r="U35" s="666"/>
      <c r="V35" s="666"/>
      <c r="W35" s="666"/>
      <c r="X35" s="666"/>
      <c r="Y35" s="667"/>
      <c r="Z35" s="668">
        <v>0.1</v>
      </c>
      <c r="AA35" s="668"/>
      <c r="AB35" s="668"/>
      <c r="AC35" s="668"/>
      <c r="AD35" s="669">
        <v>3734</v>
      </c>
      <c r="AE35" s="669"/>
      <c r="AF35" s="669"/>
      <c r="AG35" s="669"/>
      <c r="AH35" s="669"/>
      <c r="AI35" s="669"/>
      <c r="AJ35" s="669"/>
      <c r="AK35" s="669"/>
      <c r="AL35" s="670">
        <v>0.1</v>
      </c>
      <c r="AM35" s="671"/>
      <c r="AN35" s="671"/>
      <c r="AO35" s="672"/>
      <c r="AP35" s="218"/>
      <c r="AQ35" s="644" t="s">
        <v>278</v>
      </c>
      <c r="AR35" s="645"/>
      <c r="AS35" s="645"/>
      <c r="AT35" s="645"/>
      <c r="AU35" s="645"/>
      <c r="AV35" s="645"/>
      <c r="AW35" s="645"/>
      <c r="AX35" s="645"/>
      <c r="AY35" s="645"/>
      <c r="AZ35" s="645"/>
      <c r="BA35" s="645"/>
      <c r="BB35" s="645"/>
      <c r="BC35" s="645"/>
      <c r="BD35" s="645"/>
      <c r="BE35" s="645"/>
      <c r="BF35" s="646"/>
      <c r="BG35" s="644" t="s">
        <v>279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587</v>
      </c>
      <c r="CE35" s="681"/>
      <c r="CF35" s="681"/>
      <c r="CG35" s="681"/>
      <c r="CH35" s="681"/>
      <c r="CI35" s="681"/>
      <c r="CJ35" s="681"/>
      <c r="CK35" s="681"/>
      <c r="CL35" s="681"/>
      <c r="CM35" s="681"/>
      <c r="CN35" s="681"/>
      <c r="CO35" s="681"/>
      <c r="CP35" s="681"/>
      <c r="CQ35" s="682"/>
      <c r="CR35" s="665">
        <v>64946</v>
      </c>
      <c r="CS35" s="705"/>
      <c r="CT35" s="705"/>
      <c r="CU35" s="705"/>
      <c r="CV35" s="705"/>
      <c r="CW35" s="705"/>
      <c r="CX35" s="705"/>
      <c r="CY35" s="706"/>
      <c r="CZ35" s="670">
        <v>0.6</v>
      </c>
      <c r="DA35" s="699"/>
      <c r="DB35" s="699"/>
      <c r="DC35" s="707"/>
      <c r="DD35" s="674">
        <v>63899</v>
      </c>
      <c r="DE35" s="705"/>
      <c r="DF35" s="705"/>
      <c r="DG35" s="705"/>
      <c r="DH35" s="705"/>
      <c r="DI35" s="705"/>
      <c r="DJ35" s="705"/>
      <c r="DK35" s="706"/>
      <c r="DL35" s="674">
        <v>62475</v>
      </c>
      <c r="DM35" s="705"/>
      <c r="DN35" s="705"/>
      <c r="DO35" s="705"/>
      <c r="DP35" s="705"/>
      <c r="DQ35" s="705"/>
      <c r="DR35" s="705"/>
      <c r="DS35" s="705"/>
      <c r="DT35" s="705"/>
      <c r="DU35" s="705"/>
      <c r="DV35" s="706"/>
      <c r="DW35" s="670">
        <v>0.9</v>
      </c>
      <c r="DX35" s="699"/>
      <c r="DY35" s="699"/>
      <c r="DZ35" s="699"/>
      <c r="EA35" s="699"/>
      <c r="EB35" s="699"/>
      <c r="EC35" s="700"/>
    </row>
    <row r="36" spans="2:133" ht="11.25" customHeight="1" x14ac:dyDescent="0.15">
      <c r="B36" s="662" t="s">
        <v>280</v>
      </c>
      <c r="C36" s="663"/>
      <c r="D36" s="663"/>
      <c r="E36" s="663"/>
      <c r="F36" s="663"/>
      <c r="G36" s="663"/>
      <c r="H36" s="663"/>
      <c r="I36" s="663"/>
      <c r="J36" s="663"/>
      <c r="K36" s="663"/>
      <c r="L36" s="663"/>
      <c r="M36" s="663"/>
      <c r="N36" s="663"/>
      <c r="O36" s="663"/>
      <c r="P36" s="663"/>
      <c r="Q36" s="664"/>
      <c r="R36" s="665">
        <v>41969</v>
      </c>
      <c r="S36" s="666"/>
      <c r="T36" s="666"/>
      <c r="U36" s="666"/>
      <c r="V36" s="666"/>
      <c r="W36" s="666"/>
      <c r="X36" s="666"/>
      <c r="Y36" s="667"/>
      <c r="Z36" s="668">
        <v>0.4</v>
      </c>
      <c r="AA36" s="668"/>
      <c r="AB36" s="668"/>
      <c r="AC36" s="668"/>
      <c r="AD36" s="669" t="s">
        <v>547</v>
      </c>
      <c r="AE36" s="669"/>
      <c r="AF36" s="669"/>
      <c r="AG36" s="669"/>
      <c r="AH36" s="669"/>
      <c r="AI36" s="669"/>
      <c r="AJ36" s="669"/>
      <c r="AK36" s="669"/>
      <c r="AL36" s="670" t="s">
        <v>547</v>
      </c>
      <c r="AM36" s="671"/>
      <c r="AN36" s="671"/>
      <c r="AO36" s="672"/>
      <c r="AP36" s="218"/>
      <c r="AQ36" s="739" t="s">
        <v>588</v>
      </c>
      <c r="AR36" s="740"/>
      <c r="AS36" s="740"/>
      <c r="AT36" s="740"/>
      <c r="AU36" s="740"/>
      <c r="AV36" s="740"/>
      <c r="AW36" s="740"/>
      <c r="AX36" s="740"/>
      <c r="AY36" s="741"/>
      <c r="AZ36" s="654">
        <v>1245153</v>
      </c>
      <c r="BA36" s="655"/>
      <c r="BB36" s="655"/>
      <c r="BC36" s="655"/>
      <c r="BD36" s="655"/>
      <c r="BE36" s="655"/>
      <c r="BF36" s="742"/>
      <c r="BG36" s="676" t="s">
        <v>281</v>
      </c>
      <c r="BH36" s="677"/>
      <c r="BI36" s="677"/>
      <c r="BJ36" s="677"/>
      <c r="BK36" s="677"/>
      <c r="BL36" s="677"/>
      <c r="BM36" s="677"/>
      <c r="BN36" s="677"/>
      <c r="BO36" s="677"/>
      <c r="BP36" s="677"/>
      <c r="BQ36" s="677"/>
      <c r="BR36" s="677"/>
      <c r="BS36" s="677"/>
      <c r="BT36" s="677"/>
      <c r="BU36" s="678"/>
      <c r="BV36" s="654">
        <v>34205</v>
      </c>
      <c r="BW36" s="655"/>
      <c r="BX36" s="655"/>
      <c r="BY36" s="655"/>
      <c r="BZ36" s="655"/>
      <c r="CA36" s="655"/>
      <c r="CB36" s="742"/>
      <c r="CD36" s="680" t="s">
        <v>282</v>
      </c>
      <c r="CE36" s="681"/>
      <c r="CF36" s="681"/>
      <c r="CG36" s="681"/>
      <c r="CH36" s="681"/>
      <c r="CI36" s="681"/>
      <c r="CJ36" s="681"/>
      <c r="CK36" s="681"/>
      <c r="CL36" s="681"/>
      <c r="CM36" s="681"/>
      <c r="CN36" s="681"/>
      <c r="CO36" s="681"/>
      <c r="CP36" s="681"/>
      <c r="CQ36" s="682"/>
      <c r="CR36" s="665">
        <v>1432559</v>
      </c>
      <c r="CS36" s="666"/>
      <c r="CT36" s="666"/>
      <c r="CU36" s="666"/>
      <c r="CV36" s="666"/>
      <c r="CW36" s="666"/>
      <c r="CX36" s="666"/>
      <c r="CY36" s="667"/>
      <c r="CZ36" s="670">
        <v>13.9</v>
      </c>
      <c r="DA36" s="699"/>
      <c r="DB36" s="699"/>
      <c r="DC36" s="707"/>
      <c r="DD36" s="674">
        <v>1306903</v>
      </c>
      <c r="DE36" s="666"/>
      <c r="DF36" s="666"/>
      <c r="DG36" s="666"/>
      <c r="DH36" s="666"/>
      <c r="DI36" s="666"/>
      <c r="DJ36" s="666"/>
      <c r="DK36" s="667"/>
      <c r="DL36" s="674">
        <v>1046059</v>
      </c>
      <c r="DM36" s="666"/>
      <c r="DN36" s="666"/>
      <c r="DO36" s="666"/>
      <c r="DP36" s="666"/>
      <c r="DQ36" s="666"/>
      <c r="DR36" s="666"/>
      <c r="DS36" s="666"/>
      <c r="DT36" s="666"/>
      <c r="DU36" s="666"/>
      <c r="DV36" s="667"/>
      <c r="DW36" s="670">
        <v>15.4</v>
      </c>
      <c r="DX36" s="699"/>
      <c r="DY36" s="699"/>
      <c r="DZ36" s="699"/>
      <c r="EA36" s="699"/>
      <c r="EB36" s="699"/>
      <c r="EC36" s="700"/>
    </row>
    <row r="37" spans="2:133" ht="11.25" customHeight="1" x14ac:dyDescent="0.15">
      <c r="B37" s="662" t="s">
        <v>283</v>
      </c>
      <c r="C37" s="663"/>
      <c r="D37" s="663"/>
      <c r="E37" s="663"/>
      <c r="F37" s="663"/>
      <c r="G37" s="663"/>
      <c r="H37" s="663"/>
      <c r="I37" s="663"/>
      <c r="J37" s="663"/>
      <c r="K37" s="663"/>
      <c r="L37" s="663"/>
      <c r="M37" s="663"/>
      <c r="N37" s="663"/>
      <c r="O37" s="663"/>
      <c r="P37" s="663"/>
      <c r="Q37" s="664"/>
      <c r="R37" s="665">
        <v>19970</v>
      </c>
      <c r="S37" s="666"/>
      <c r="T37" s="666"/>
      <c r="U37" s="666"/>
      <c r="V37" s="666"/>
      <c r="W37" s="666"/>
      <c r="X37" s="666"/>
      <c r="Y37" s="667"/>
      <c r="Z37" s="668">
        <v>0.2</v>
      </c>
      <c r="AA37" s="668"/>
      <c r="AB37" s="668"/>
      <c r="AC37" s="668"/>
      <c r="AD37" s="669" t="s">
        <v>547</v>
      </c>
      <c r="AE37" s="669"/>
      <c r="AF37" s="669"/>
      <c r="AG37" s="669"/>
      <c r="AH37" s="669"/>
      <c r="AI37" s="669"/>
      <c r="AJ37" s="669"/>
      <c r="AK37" s="669"/>
      <c r="AL37" s="670" t="s">
        <v>562</v>
      </c>
      <c r="AM37" s="671"/>
      <c r="AN37" s="671"/>
      <c r="AO37" s="672"/>
      <c r="AQ37" s="743" t="s">
        <v>589</v>
      </c>
      <c r="AR37" s="744"/>
      <c r="AS37" s="744"/>
      <c r="AT37" s="744"/>
      <c r="AU37" s="744"/>
      <c r="AV37" s="744"/>
      <c r="AW37" s="744"/>
      <c r="AX37" s="744"/>
      <c r="AY37" s="745"/>
      <c r="AZ37" s="665">
        <v>422341</v>
      </c>
      <c r="BA37" s="666"/>
      <c r="BB37" s="666"/>
      <c r="BC37" s="666"/>
      <c r="BD37" s="705"/>
      <c r="BE37" s="705"/>
      <c r="BF37" s="723"/>
      <c r="BG37" s="680" t="s">
        <v>284</v>
      </c>
      <c r="BH37" s="681"/>
      <c r="BI37" s="681"/>
      <c r="BJ37" s="681"/>
      <c r="BK37" s="681"/>
      <c r="BL37" s="681"/>
      <c r="BM37" s="681"/>
      <c r="BN37" s="681"/>
      <c r="BO37" s="681"/>
      <c r="BP37" s="681"/>
      <c r="BQ37" s="681"/>
      <c r="BR37" s="681"/>
      <c r="BS37" s="681"/>
      <c r="BT37" s="681"/>
      <c r="BU37" s="682"/>
      <c r="BV37" s="665">
        <v>16061</v>
      </c>
      <c r="BW37" s="666"/>
      <c r="BX37" s="666"/>
      <c r="BY37" s="666"/>
      <c r="BZ37" s="666"/>
      <c r="CA37" s="666"/>
      <c r="CB37" s="675"/>
      <c r="CD37" s="680" t="s">
        <v>590</v>
      </c>
      <c r="CE37" s="681"/>
      <c r="CF37" s="681"/>
      <c r="CG37" s="681"/>
      <c r="CH37" s="681"/>
      <c r="CI37" s="681"/>
      <c r="CJ37" s="681"/>
      <c r="CK37" s="681"/>
      <c r="CL37" s="681"/>
      <c r="CM37" s="681"/>
      <c r="CN37" s="681"/>
      <c r="CO37" s="681"/>
      <c r="CP37" s="681"/>
      <c r="CQ37" s="682"/>
      <c r="CR37" s="665">
        <v>536278</v>
      </c>
      <c r="CS37" s="705"/>
      <c r="CT37" s="705"/>
      <c r="CU37" s="705"/>
      <c r="CV37" s="705"/>
      <c r="CW37" s="705"/>
      <c r="CX37" s="705"/>
      <c r="CY37" s="706"/>
      <c r="CZ37" s="670">
        <v>5.2</v>
      </c>
      <c r="DA37" s="699"/>
      <c r="DB37" s="699"/>
      <c r="DC37" s="707"/>
      <c r="DD37" s="674">
        <v>536278</v>
      </c>
      <c r="DE37" s="705"/>
      <c r="DF37" s="705"/>
      <c r="DG37" s="705"/>
      <c r="DH37" s="705"/>
      <c r="DI37" s="705"/>
      <c r="DJ37" s="705"/>
      <c r="DK37" s="706"/>
      <c r="DL37" s="674">
        <v>536278</v>
      </c>
      <c r="DM37" s="705"/>
      <c r="DN37" s="705"/>
      <c r="DO37" s="705"/>
      <c r="DP37" s="705"/>
      <c r="DQ37" s="705"/>
      <c r="DR37" s="705"/>
      <c r="DS37" s="705"/>
      <c r="DT37" s="705"/>
      <c r="DU37" s="705"/>
      <c r="DV37" s="706"/>
      <c r="DW37" s="670">
        <v>7.9</v>
      </c>
      <c r="DX37" s="699"/>
      <c r="DY37" s="699"/>
      <c r="DZ37" s="699"/>
      <c r="EA37" s="699"/>
      <c r="EB37" s="699"/>
      <c r="EC37" s="700"/>
    </row>
    <row r="38" spans="2:133" ht="11.25" customHeight="1" x14ac:dyDescent="0.15">
      <c r="B38" s="662" t="s">
        <v>285</v>
      </c>
      <c r="C38" s="663"/>
      <c r="D38" s="663"/>
      <c r="E38" s="663"/>
      <c r="F38" s="663"/>
      <c r="G38" s="663"/>
      <c r="H38" s="663"/>
      <c r="I38" s="663"/>
      <c r="J38" s="663"/>
      <c r="K38" s="663"/>
      <c r="L38" s="663"/>
      <c r="M38" s="663"/>
      <c r="N38" s="663"/>
      <c r="O38" s="663"/>
      <c r="P38" s="663"/>
      <c r="Q38" s="664"/>
      <c r="R38" s="665">
        <v>572697</v>
      </c>
      <c r="S38" s="666"/>
      <c r="T38" s="666"/>
      <c r="U38" s="666"/>
      <c r="V38" s="666"/>
      <c r="W38" s="666"/>
      <c r="X38" s="666"/>
      <c r="Y38" s="667"/>
      <c r="Z38" s="668">
        <v>5.2</v>
      </c>
      <c r="AA38" s="668"/>
      <c r="AB38" s="668"/>
      <c r="AC38" s="668"/>
      <c r="AD38" s="669" t="s">
        <v>582</v>
      </c>
      <c r="AE38" s="669"/>
      <c r="AF38" s="669"/>
      <c r="AG38" s="669"/>
      <c r="AH38" s="669"/>
      <c r="AI38" s="669"/>
      <c r="AJ38" s="669"/>
      <c r="AK38" s="669"/>
      <c r="AL38" s="670" t="s">
        <v>547</v>
      </c>
      <c r="AM38" s="671"/>
      <c r="AN38" s="671"/>
      <c r="AO38" s="672"/>
      <c r="AQ38" s="743" t="s">
        <v>591</v>
      </c>
      <c r="AR38" s="744"/>
      <c r="AS38" s="744"/>
      <c r="AT38" s="744"/>
      <c r="AU38" s="744"/>
      <c r="AV38" s="744"/>
      <c r="AW38" s="744"/>
      <c r="AX38" s="744"/>
      <c r="AY38" s="745"/>
      <c r="AZ38" s="665">
        <v>55519</v>
      </c>
      <c r="BA38" s="666"/>
      <c r="BB38" s="666"/>
      <c r="BC38" s="666"/>
      <c r="BD38" s="705"/>
      <c r="BE38" s="705"/>
      <c r="BF38" s="723"/>
      <c r="BG38" s="680" t="s">
        <v>286</v>
      </c>
      <c r="BH38" s="681"/>
      <c r="BI38" s="681"/>
      <c r="BJ38" s="681"/>
      <c r="BK38" s="681"/>
      <c r="BL38" s="681"/>
      <c r="BM38" s="681"/>
      <c r="BN38" s="681"/>
      <c r="BO38" s="681"/>
      <c r="BP38" s="681"/>
      <c r="BQ38" s="681"/>
      <c r="BR38" s="681"/>
      <c r="BS38" s="681"/>
      <c r="BT38" s="681"/>
      <c r="BU38" s="682"/>
      <c r="BV38" s="665">
        <v>2625</v>
      </c>
      <c r="BW38" s="666"/>
      <c r="BX38" s="666"/>
      <c r="BY38" s="666"/>
      <c r="BZ38" s="666"/>
      <c r="CA38" s="666"/>
      <c r="CB38" s="675"/>
      <c r="CD38" s="680" t="s">
        <v>592</v>
      </c>
      <c r="CE38" s="681"/>
      <c r="CF38" s="681"/>
      <c r="CG38" s="681"/>
      <c r="CH38" s="681"/>
      <c r="CI38" s="681"/>
      <c r="CJ38" s="681"/>
      <c r="CK38" s="681"/>
      <c r="CL38" s="681"/>
      <c r="CM38" s="681"/>
      <c r="CN38" s="681"/>
      <c r="CO38" s="681"/>
      <c r="CP38" s="681"/>
      <c r="CQ38" s="682"/>
      <c r="CR38" s="665">
        <v>844685</v>
      </c>
      <c r="CS38" s="666"/>
      <c r="CT38" s="666"/>
      <c r="CU38" s="666"/>
      <c r="CV38" s="666"/>
      <c r="CW38" s="666"/>
      <c r="CX38" s="666"/>
      <c r="CY38" s="667"/>
      <c r="CZ38" s="670">
        <v>8.1999999999999993</v>
      </c>
      <c r="DA38" s="699"/>
      <c r="DB38" s="699"/>
      <c r="DC38" s="707"/>
      <c r="DD38" s="674">
        <v>723159</v>
      </c>
      <c r="DE38" s="666"/>
      <c r="DF38" s="666"/>
      <c r="DG38" s="666"/>
      <c r="DH38" s="666"/>
      <c r="DI38" s="666"/>
      <c r="DJ38" s="666"/>
      <c r="DK38" s="667"/>
      <c r="DL38" s="674">
        <v>652096</v>
      </c>
      <c r="DM38" s="666"/>
      <c r="DN38" s="666"/>
      <c r="DO38" s="666"/>
      <c r="DP38" s="666"/>
      <c r="DQ38" s="666"/>
      <c r="DR38" s="666"/>
      <c r="DS38" s="666"/>
      <c r="DT38" s="666"/>
      <c r="DU38" s="666"/>
      <c r="DV38" s="667"/>
      <c r="DW38" s="670">
        <v>9.6</v>
      </c>
      <c r="DX38" s="699"/>
      <c r="DY38" s="699"/>
      <c r="DZ38" s="699"/>
      <c r="EA38" s="699"/>
      <c r="EB38" s="699"/>
      <c r="EC38" s="700"/>
    </row>
    <row r="39" spans="2:133" ht="11.25" customHeight="1" x14ac:dyDescent="0.15">
      <c r="B39" s="662" t="s">
        <v>287</v>
      </c>
      <c r="C39" s="663"/>
      <c r="D39" s="663"/>
      <c r="E39" s="663"/>
      <c r="F39" s="663"/>
      <c r="G39" s="663"/>
      <c r="H39" s="663"/>
      <c r="I39" s="663"/>
      <c r="J39" s="663"/>
      <c r="K39" s="663"/>
      <c r="L39" s="663"/>
      <c r="M39" s="663"/>
      <c r="N39" s="663"/>
      <c r="O39" s="663"/>
      <c r="P39" s="663"/>
      <c r="Q39" s="664"/>
      <c r="R39" s="665">
        <v>118263</v>
      </c>
      <c r="S39" s="666"/>
      <c r="T39" s="666"/>
      <c r="U39" s="666"/>
      <c r="V39" s="666"/>
      <c r="W39" s="666"/>
      <c r="X39" s="666"/>
      <c r="Y39" s="667"/>
      <c r="Z39" s="668">
        <v>1.1000000000000001</v>
      </c>
      <c r="AA39" s="668"/>
      <c r="AB39" s="668"/>
      <c r="AC39" s="668"/>
      <c r="AD39" s="669">
        <v>37</v>
      </c>
      <c r="AE39" s="669"/>
      <c r="AF39" s="669"/>
      <c r="AG39" s="669"/>
      <c r="AH39" s="669"/>
      <c r="AI39" s="669"/>
      <c r="AJ39" s="669"/>
      <c r="AK39" s="669"/>
      <c r="AL39" s="670">
        <v>0</v>
      </c>
      <c r="AM39" s="671"/>
      <c r="AN39" s="671"/>
      <c r="AO39" s="672"/>
      <c r="AQ39" s="743" t="s">
        <v>593</v>
      </c>
      <c r="AR39" s="744"/>
      <c r="AS39" s="744"/>
      <c r="AT39" s="744"/>
      <c r="AU39" s="744"/>
      <c r="AV39" s="744"/>
      <c r="AW39" s="744"/>
      <c r="AX39" s="744"/>
      <c r="AY39" s="745"/>
      <c r="AZ39" s="665">
        <v>9000</v>
      </c>
      <c r="BA39" s="666"/>
      <c r="BB39" s="666"/>
      <c r="BC39" s="666"/>
      <c r="BD39" s="705"/>
      <c r="BE39" s="705"/>
      <c r="BF39" s="723"/>
      <c r="BG39" s="680" t="s">
        <v>288</v>
      </c>
      <c r="BH39" s="681"/>
      <c r="BI39" s="681"/>
      <c r="BJ39" s="681"/>
      <c r="BK39" s="681"/>
      <c r="BL39" s="681"/>
      <c r="BM39" s="681"/>
      <c r="BN39" s="681"/>
      <c r="BO39" s="681"/>
      <c r="BP39" s="681"/>
      <c r="BQ39" s="681"/>
      <c r="BR39" s="681"/>
      <c r="BS39" s="681"/>
      <c r="BT39" s="681"/>
      <c r="BU39" s="682"/>
      <c r="BV39" s="665">
        <v>4207</v>
      </c>
      <c r="BW39" s="666"/>
      <c r="BX39" s="666"/>
      <c r="BY39" s="666"/>
      <c r="BZ39" s="666"/>
      <c r="CA39" s="666"/>
      <c r="CB39" s="675"/>
      <c r="CD39" s="680" t="s">
        <v>594</v>
      </c>
      <c r="CE39" s="681"/>
      <c r="CF39" s="681"/>
      <c r="CG39" s="681"/>
      <c r="CH39" s="681"/>
      <c r="CI39" s="681"/>
      <c r="CJ39" s="681"/>
      <c r="CK39" s="681"/>
      <c r="CL39" s="681"/>
      <c r="CM39" s="681"/>
      <c r="CN39" s="681"/>
      <c r="CO39" s="681"/>
      <c r="CP39" s="681"/>
      <c r="CQ39" s="682"/>
      <c r="CR39" s="665">
        <v>599039</v>
      </c>
      <c r="CS39" s="705"/>
      <c r="CT39" s="705"/>
      <c r="CU39" s="705"/>
      <c r="CV39" s="705"/>
      <c r="CW39" s="705"/>
      <c r="CX39" s="705"/>
      <c r="CY39" s="706"/>
      <c r="CZ39" s="670">
        <v>5.8</v>
      </c>
      <c r="DA39" s="699"/>
      <c r="DB39" s="699"/>
      <c r="DC39" s="707"/>
      <c r="DD39" s="674">
        <v>566717</v>
      </c>
      <c r="DE39" s="705"/>
      <c r="DF39" s="705"/>
      <c r="DG39" s="705"/>
      <c r="DH39" s="705"/>
      <c r="DI39" s="705"/>
      <c r="DJ39" s="705"/>
      <c r="DK39" s="706"/>
      <c r="DL39" s="674" t="s">
        <v>539</v>
      </c>
      <c r="DM39" s="705"/>
      <c r="DN39" s="705"/>
      <c r="DO39" s="705"/>
      <c r="DP39" s="705"/>
      <c r="DQ39" s="705"/>
      <c r="DR39" s="705"/>
      <c r="DS39" s="705"/>
      <c r="DT39" s="705"/>
      <c r="DU39" s="705"/>
      <c r="DV39" s="706"/>
      <c r="DW39" s="670" t="s">
        <v>547</v>
      </c>
      <c r="DX39" s="699"/>
      <c r="DY39" s="699"/>
      <c r="DZ39" s="699"/>
      <c r="EA39" s="699"/>
      <c r="EB39" s="699"/>
      <c r="EC39" s="700"/>
    </row>
    <row r="40" spans="2:133" ht="11.25" customHeight="1" x14ac:dyDescent="0.15">
      <c r="B40" s="662" t="s">
        <v>289</v>
      </c>
      <c r="C40" s="663"/>
      <c r="D40" s="663"/>
      <c r="E40" s="663"/>
      <c r="F40" s="663"/>
      <c r="G40" s="663"/>
      <c r="H40" s="663"/>
      <c r="I40" s="663"/>
      <c r="J40" s="663"/>
      <c r="K40" s="663"/>
      <c r="L40" s="663"/>
      <c r="M40" s="663"/>
      <c r="N40" s="663"/>
      <c r="O40" s="663"/>
      <c r="P40" s="663"/>
      <c r="Q40" s="664"/>
      <c r="R40" s="665">
        <v>823428</v>
      </c>
      <c r="S40" s="666"/>
      <c r="T40" s="666"/>
      <c r="U40" s="666"/>
      <c r="V40" s="666"/>
      <c r="W40" s="666"/>
      <c r="X40" s="666"/>
      <c r="Y40" s="667"/>
      <c r="Z40" s="668">
        <v>7.4</v>
      </c>
      <c r="AA40" s="668"/>
      <c r="AB40" s="668"/>
      <c r="AC40" s="668"/>
      <c r="AD40" s="669" t="s">
        <v>547</v>
      </c>
      <c r="AE40" s="669"/>
      <c r="AF40" s="669"/>
      <c r="AG40" s="669"/>
      <c r="AH40" s="669"/>
      <c r="AI40" s="669"/>
      <c r="AJ40" s="669"/>
      <c r="AK40" s="669"/>
      <c r="AL40" s="670" t="s">
        <v>547</v>
      </c>
      <c r="AM40" s="671"/>
      <c r="AN40" s="671"/>
      <c r="AO40" s="672"/>
      <c r="AQ40" s="743" t="s">
        <v>595</v>
      </c>
      <c r="AR40" s="744"/>
      <c r="AS40" s="744"/>
      <c r="AT40" s="744"/>
      <c r="AU40" s="744"/>
      <c r="AV40" s="744"/>
      <c r="AW40" s="744"/>
      <c r="AX40" s="744"/>
      <c r="AY40" s="745"/>
      <c r="AZ40" s="665" t="s">
        <v>547</v>
      </c>
      <c r="BA40" s="666"/>
      <c r="BB40" s="666"/>
      <c r="BC40" s="666"/>
      <c r="BD40" s="705"/>
      <c r="BE40" s="705"/>
      <c r="BF40" s="723"/>
      <c r="BG40" s="746" t="s">
        <v>596</v>
      </c>
      <c r="BH40" s="747"/>
      <c r="BI40" s="747"/>
      <c r="BJ40" s="747"/>
      <c r="BK40" s="747"/>
      <c r="BL40" s="363"/>
      <c r="BM40" s="681" t="s">
        <v>597</v>
      </c>
      <c r="BN40" s="681"/>
      <c r="BO40" s="681"/>
      <c r="BP40" s="681"/>
      <c r="BQ40" s="681"/>
      <c r="BR40" s="681"/>
      <c r="BS40" s="681"/>
      <c r="BT40" s="681"/>
      <c r="BU40" s="682"/>
      <c r="BV40" s="665">
        <v>92</v>
      </c>
      <c r="BW40" s="666"/>
      <c r="BX40" s="666"/>
      <c r="BY40" s="666"/>
      <c r="BZ40" s="666"/>
      <c r="CA40" s="666"/>
      <c r="CB40" s="675"/>
      <c r="CD40" s="680" t="s">
        <v>598</v>
      </c>
      <c r="CE40" s="681"/>
      <c r="CF40" s="681"/>
      <c r="CG40" s="681"/>
      <c r="CH40" s="681"/>
      <c r="CI40" s="681"/>
      <c r="CJ40" s="681"/>
      <c r="CK40" s="681"/>
      <c r="CL40" s="681"/>
      <c r="CM40" s="681"/>
      <c r="CN40" s="681"/>
      <c r="CO40" s="681"/>
      <c r="CP40" s="681"/>
      <c r="CQ40" s="682"/>
      <c r="CR40" s="665">
        <v>74589</v>
      </c>
      <c r="CS40" s="666"/>
      <c r="CT40" s="666"/>
      <c r="CU40" s="666"/>
      <c r="CV40" s="666"/>
      <c r="CW40" s="666"/>
      <c r="CX40" s="666"/>
      <c r="CY40" s="667"/>
      <c r="CZ40" s="670">
        <v>0.7</v>
      </c>
      <c r="DA40" s="699"/>
      <c r="DB40" s="699"/>
      <c r="DC40" s="707"/>
      <c r="DD40" s="674">
        <v>55293</v>
      </c>
      <c r="DE40" s="666"/>
      <c r="DF40" s="666"/>
      <c r="DG40" s="666"/>
      <c r="DH40" s="666"/>
      <c r="DI40" s="666"/>
      <c r="DJ40" s="666"/>
      <c r="DK40" s="667"/>
      <c r="DL40" s="674">
        <v>24</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15">
      <c r="B41" s="662" t="s">
        <v>290</v>
      </c>
      <c r="C41" s="663"/>
      <c r="D41" s="663"/>
      <c r="E41" s="663"/>
      <c r="F41" s="663"/>
      <c r="G41" s="663"/>
      <c r="H41" s="663"/>
      <c r="I41" s="663"/>
      <c r="J41" s="663"/>
      <c r="K41" s="663"/>
      <c r="L41" s="663"/>
      <c r="M41" s="663"/>
      <c r="N41" s="663"/>
      <c r="O41" s="663"/>
      <c r="P41" s="663"/>
      <c r="Q41" s="664"/>
      <c r="R41" s="665" t="s">
        <v>547</v>
      </c>
      <c r="S41" s="666"/>
      <c r="T41" s="666"/>
      <c r="U41" s="666"/>
      <c r="V41" s="666"/>
      <c r="W41" s="666"/>
      <c r="X41" s="666"/>
      <c r="Y41" s="667"/>
      <c r="Z41" s="668" t="s">
        <v>547</v>
      </c>
      <c r="AA41" s="668"/>
      <c r="AB41" s="668"/>
      <c r="AC41" s="668"/>
      <c r="AD41" s="669" t="s">
        <v>547</v>
      </c>
      <c r="AE41" s="669"/>
      <c r="AF41" s="669"/>
      <c r="AG41" s="669"/>
      <c r="AH41" s="669"/>
      <c r="AI41" s="669"/>
      <c r="AJ41" s="669"/>
      <c r="AK41" s="669"/>
      <c r="AL41" s="670" t="s">
        <v>562</v>
      </c>
      <c r="AM41" s="671"/>
      <c r="AN41" s="671"/>
      <c r="AO41" s="672"/>
      <c r="AQ41" s="743" t="s">
        <v>599</v>
      </c>
      <c r="AR41" s="744"/>
      <c r="AS41" s="744"/>
      <c r="AT41" s="744"/>
      <c r="AU41" s="744"/>
      <c r="AV41" s="744"/>
      <c r="AW41" s="744"/>
      <c r="AX41" s="744"/>
      <c r="AY41" s="745"/>
      <c r="AZ41" s="665">
        <v>145074</v>
      </c>
      <c r="BA41" s="666"/>
      <c r="BB41" s="666"/>
      <c r="BC41" s="666"/>
      <c r="BD41" s="705"/>
      <c r="BE41" s="705"/>
      <c r="BF41" s="723"/>
      <c r="BG41" s="746"/>
      <c r="BH41" s="747"/>
      <c r="BI41" s="747"/>
      <c r="BJ41" s="747"/>
      <c r="BK41" s="747"/>
      <c r="BL41" s="363"/>
      <c r="BM41" s="681" t="s">
        <v>600</v>
      </c>
      <c r="BN41" s="681"/>
      <c r="BO41" s="681"/>
      <c r="BP41" s="681"/>
      <c r="BQ41" s="681"/>
      <c r="BR41" s="681"/>
      <c r="BS41" s="681"/>
      <c r="BT41" s="681"/>
      <c r="BU41" s="682"/>
      <c r="BV41" s="665" t="s">
        <v>547</v>
      </c>
      <c r="BW41" s="666"/>
      <c r="BX41" s="666"/>
      <c r="BY41" s="666"/>
      <c r="BZ41" s="666"/>
      <c r="CA41" s="666"/>
      <c r="CB41" s="675"/>
      <c r="CD41" s="680" t="s">
        <v>601</v>
      </c>
      <c r="CE41" s="681"/>
      <c r="CF41" s="681"/>
      <c r="CG41" s="681"/>
      <c r="CH41" s="681"/>
      <c r="CI41" s="681"/>
      <c r="CJ41" s="681"/>
      <c r="CK41" s="681"/>
      <c r="CL41" s="681"/>
      <c r="CM41" s="681"/>
      <c r="CN41" s="681"/>
      <c r="CO41" s="681"/>
      <c r="CP41" s="681"/>
      <c r="CQ41" s="682"/>
      <c r="CR41" s="665" t="s">
        <v>543</v>
      </c>
      <c r="CS41" s="705"/>
      <c r="CT41" s="705"/>
      <c r="CU41" s="705"/>
      <c r="CV41" s="705"/>
      <c r="CW41" s="705"/>
      <c r="CX41" s="705"/>
      <c r="CY41" s="706"/>
      <c r="CZ41" s="670" t="s">
        <v>547</v>
      </c>
      <c r="DA41" s="699"/>
      <c r="DB41" s="699"/>
      <c r="DC41" s="707"/>
      <c r="DD41" s="674" t="s">
        <v>547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602</v>
      </c>
      <c r="C42" s="663"/>
      <c r="D42" s="663"/>
      <c r="E42" s="663"/>
      <c r="F42" s="663"/>
      <c r="G42" s="663"/>
      <c r="H42" s="663"/>
      <c r="I42" s="663"/>
      <c r="J42" s="663"/>
      <c r="K42" s="663"/>
      <c r="L42" s="663"/>
      <c r="M42" s="663"/>
      <c r="N42" s="663"/>
      <c r="O42" s="663"/>
      <c r="P42" s="663"/>
      <c r="Q42" s="664"/>
      <c r="R42" s="665" t="s">
        <v>547</v>
      </c>
      <c r="S42" s="666"/>
      <c r="T42" s="666"/>
      <c r="U42" s="666"/>
      <c r="V42" s="666"/>
      <c r="W42" s="666"/>
      <c r="X42" s="666"/>
      <c r="Y42" s="667"/>
      <c r="Z42" s="668" t="s">
        <v>547</v>
      </c>
      <c r="AA42" s="668"/>
      <c r="AB42" s="668"/>
      <c r="AC42" s="668"/>
      <c r="AD42" s="669" t="s">
        <v>547</v>
      </c>
      <c r="AE42" s="669"/>
      <c r="AF42" s="669"/>
      <c r="AG42" s="669"/>
      <c r="AH42" s="669"/>
      <c r="AI42" s="669"/>
      <c r="AJ42" s="669"/>
      <c r="AK42" s="669"/>
      <c r="AL42" s="670" t="s">
        <v>547</v>
      </c>
      <c r="AM42" s="671"/>
      <c r="AN42" s="671"/>
      <c r="AO42" s="672"/>
      <c r="AQ42" s="750" t="s">
        <v>603</v>
      </c>
      <c r="AR42" s="751"/>
      <c r="AS42" s="751"/>
      <c r="AT42" s="751"/>
      <c r="AU42" s="751"/>
      <c r="AV42" s="751"/>
      <c r="AW42" s="751"/>
      <c r="AX42" s="751"/>
      <c r="AY42" s="752"/>
      <c r="AZ42" s="759">
        <v>613219</v>
      </c>
      <c r="BA42" s="760"/>
      <c r="BB42" s="760"/>
      <c r="BC42" s="760"/>
      <c r="BD42" s="736"/>
      <c r="BE42" s="736"/>
      <c r="BF42" s="738"/>
      <c r="BG42" s="748"/>
      <c r="BH42" s="749"/>
      <c r="BI42" s="749"/>
      <c r="BJ42" s="749"/>
      <c r="BK42" s="749"/>
      <c r="BL42" s="364"/>
      <c r="BM42" s="691" t="s">
        <v>604</v>
      </c>
      <c r="BN42" s="691"/>
      <c r="BO42" s="691"/>
      <c r="BP42" s="691"/>
      <c r="BQ42" s="691"/>
      <c r="BR42" s="691"/>
      <c r="BS42" s="691"/>
      <c r="BT42" s="691"/>
      <c r="BU42" s="692"/>
      <c r="BV42" s="759">
        <v>357</v>
      </c>
      <c r="BW42" s="760"/>
      <c r="BX42" s="760"/>
      <c r="BY42" s="760"/>
      <c r="BZ42" s="760"/>
      <c r="CA42" s="760"/>
      <c r="CB42" s="772"/>
      <c r="CD42" s="662" t="s">
        <v>291</v>
      </c>
      <c r="CE42" s="663"/>
      <c r="CF42" s="663"/>
      <c r="CG42" s="663"/>
      <c r="CH42" s="663"/>
      <c r="CI42" s="663"/>
      <c r="CJ42" s="663"/>
      <c r="CK42" s="663"/>
      <c r="CL42" s="663"/>
      <c r="CM42" s="663"/>
      <c r="CN42" s="663"/>
      <c r="CO42" s="663"/>
      <c r="CP42" s="663"/>
      <c r="CQ42" s="664"/>
      <c r="CR42" s="665">
        <v>1004049</v>
      </c>
      <c r="CS42" s="705"/>
      <c r="CT42" s="705"/>
      <c r="CU42" s="705"/>
      <c r="CV42" s="705"/>
      <c r="CW42" s="705"/>
      <c r="CX42" s="705"/>
      <c r="CY42" s="706"/>
      <c r="CZ42" s="670">
        <v>9.6999999999999993</v>
      </c>
      <c r="DA42" s="699"/>
      <c r="DB42" s="699"/>
      <c r="DC42" s="707"/>
      <c r="DD42" s="674">
        <v>228922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605</v>
      </c>
      <c r="C43" s="663"/>
      <c r="D43" s="663"/>
      <c r="E43" s="663"/>
      <c r="F43" s="663"/>
      <c r="G43" s="663"/>
      <c r="H43" s="663"/>
      <c r="I43" s="663"/>
      <c r="J43" s="663"/>
      <c r="K43" s="663"/>
      <c r="L43" s="663"/>
      <c r="M43" s="663"/>
      <c r="N43" s="663"/>
      <c r="O43" s="663"/>
      <c r="P43" s="663"/>
      <c r="Q43" s="664"/>
      <c r="R43" s="665">
        <v>406528</v>
      </c>
      <c r="S43" s="666"/>
      <c r="T43" s="666"/>
      <c r="U43" s="666"/>
      <c r="V43" s="666"/>
      <c r="W43" s="666"/>
      <c r="X43" s="666"/>
      <c r="Y43" s="667"/>
      <c r="Z43" s="668">
        <v>3.7</v>
      </c>
      <c r="AA43" s="668"/>
      <c r="AB43" s="668"/>
      <c r="AC43" s="668"/>
      <c r="AD43" s="669" t="s">
        <v>547</v>
      </c>
      <c r="AE43" s="669"/>
      <c r="AF43" s="669"/>
      <c r="AG43" s="669"/>
      <c r="AH43" s="669"/>
      <c r="AI43" s="669"/>
      <c r="AJ43" s="669"/>
      <c r="AK43" s="669"/>
      <c r="AL43" s="670" t="s">
        <v>547</v>
      </c>
      <c r="AM43" s="671"/>
      <c r="AN43" s="671"/>
      <c r="AO43" s="672"/>
      <c r="BV43" s="219"/>
      <c r="BW43" s="219"/>
      <c r="BX43" s="219"/>
      <c r="BY43" s="219"/>
      <c r="BZ43" s="219"/>
      <c r="CA43" s="219"/>
      <c r="CB43" s="219"/>
      <c r="CD43" s="662" t="s">
        <v>606</v>
      </c>
      <c r="CE43" s="663"/>
      <c r="CF43" s="663"/>
      <c r="CG43" s="663"/>
      <c r="CH43" s="663"/>
      <c r="CI43" s="663"/>
      <c r="CJ43" s="663"/>
      <c r="CK43" s="663"/>
      <c r="CL43" s="663"/>
      <c r="CM43" s="663"/>
      <c r="CN43" s="663"/>
      <c r="CO43" s="663"/>
      <c r="CP43" s="663"/>
      <c r="CQ43" s="664"/>
      <c r="CR43" s="665">
        <v>18294</v>
      </c>
      <c r="CS43" s="705"/>
      <c r="CT43" s="705"/>
      <c r="CU43" s="705"/>
      <c r="CV43" s="705"/>
      <c r="CW43" s="705"/>
      <c r="CX43" s="705"/>
      <c r="CY43" s="706"/>
      <c r="CZ43" s="670">
        <v>0.2</v>
      </c>
      <c r="DA43" s="699"/>
      <c r="DB43" s="699"/>
      <c r="DC43" s="707"/>
      <c r="DD43" s="674">
        <v>18294</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607</v>
      </c>
      <c r="C44" s="710"/>
      <c r="D44" s="710"/>
      <c r="E44" s="710"/>
      <c r="F44" s="710"/>
      <c r="G44" s="710"/>
      <c r="H44" s="710"/>
      <c r="I44" s="710"/>
      <c r="J44" s="710"/>
      <c r="K44" s="710"/>
      <c r="L44" s="710"/>
      <c r="M44" s="710"/>
      <c r="N44" s="710"/>
      <c r="O44" s="710"/>
      <c r="P44" s="710"/>
      <c r="Q44" s="711"/>
      <c r="R44" s="759">
        <v>11089984</v>
      </c>
      <c r="S44" s="760"/>
      <c r="T44" s="760"/>
      <c r="U44" s="760"/>
      <c r="V44" s="760"/>
      <c r="W44" s="760"/>
      <c r="X44" s="760"/>
      <c r="Y44" s="761"/>
      <c r="Z44" s="762">
        <v>100</v>
      </c>
      <c r="AA44" s="762"/>
      <c r="AB44" s="762"/>
      <c r="AC44" s="762"/>
      <c r="AD44" s="763">
        <v>6381134</v>
      </c>
      <c r="AE44" s="763"/>
      <c r="AF44" s="763"/>
      <c r="AG44" s="763"/>
      <c r="AH44" s="763"/>
      <c r="AI44" s="763"/>
      <c r="AJ44" s="763"/>
      <c r="AK44" s="763"/>
      <c r="AL44" s="764">
        <v>100</v>
      </c>
      <c r="AM44" s="737"/>
      <c r="AN44" s="737"/>
      <c r="AO44" s="765"/>
      <c r="CD44" s="766" t="s">
        <v>264</v>
      </c>
      <c r="CE44" s="767"/>
      <c r="CF44" s="662" t="s">
        <v>608</v>
      </c>
      <c r="CG44" s="663"/>
      <c r="CH44" s="663"/>
      <c r="CI44" s="663"/>
      <c r="CJ44" s="663"/>
      <c r="CK44" s="663"/>
      <c r="CL44" s="663"/>
      <c r="CM44" s="663"/>
      <c r="CN44" s="663"/>
      <c r="CO44" s="663"/>
      <c r="CP44" s="663"/>
      <c r="CQ44" s="664"/>
      <c r="CR44" s="665">
        <v>986277</v>
      </c>
      <c r="CS44" s="666"/>
      <c r="CT44" s="666"/>
      <c r="CU44" s="666"/>
      <c r="CV44" s="666"/>
      <c r="CW44" s="666"/>
      <c r="CX44" s="666"/>
      <c r="CY44" s="667"/>
      <c r="CZ44" s="670">
        <v>9.5</v>
      </c>
      <c r="DA44" s="671"/>
      <c r="DB44" s="671"/>
      <c r="DC44" s="683"/>
      <c r="DD44" s="674">
        <v>214650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609</v>
      </c>
      <c r="CG45" s="663"/>
      <c r="CH45" s="663"/>
      <c r="CI45" s="663"/>
      <c r="CJ45" s="663"/>
      <c r="CK45" s="663"/>
      <c r="CL45" s="663"/>
      <c r="CM45" s="663"/>
      <c r="CN45" s="663"/>
      <c r="CO45" s="663"/>
      <c r="CP45" s="663"/>
      <c r="CQ45" s="664"/>
      <c r="CR45" s="665">
        <v>563422</v>
      </c>
      <c r="CS45" s="705"/>
      <c r="CT45" s="705"/>
      <c r="CU45" s="705"/>
      <c r="CV45" s="705"/>
      <c r="CW45" s="705"/>
      <c r="CX45" s="705"/>
      <c r="CY45" s="706"/>
      <c r="CZ45" s="670">
        <v>5.5</v>
      </c>
      <c r="DA45" s="699"/>
      <c r="DB45" s="699"/>
      <c r="DC45" s="707"/>
      <c r="DD45" s="674">
        <v>33405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610</v>
      </c>
      <c r="CG46" s="663"/>
      <c r="CH46" s="663"/>
      <c r="CI46" s="663"/>
      <c r="CJ46" s="663"/>
      <c r="CK46" s="663"/>
      <c r="CL46" s="663"/>
      <c r="CM46" s="663"/>
      <c r="CN46" s="663"/>
      <c r="CO46" s="663"/>
      <c r="CP46" s="663"/>
      <c r="CQ46" s="664"/>
      <c r="CR46" s="665">
        <v>412438</v>
      </c>
      <c r="CS46" s="666"/>
      <c r="CT46" s="666"/>
      <c r="CU46" s="666"/>
      <c r="CV46" s="666"/>
      <c r="CW46" s="666"/>
      <c r="CX46" s="666"/>
      <c r="CY46" s="667"/>
      <c r="CZ46" s="670">
        <v>4</v>
      </c>
      <c r="DA46" s="671"/>
      <c r="DB46" s="671"/>
      <c r="DC46" s="683"/>
      <c r="DD46" s="674">
        <v>170828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293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611</v>
      </c>
      <c r="CG47" s="663"/>
      <c r="CH47" s="663"/>
      <c r="CI47" s="663"/>
      <c r="CJ47" s="663"/>
      <c r="CK47" s="663"/>
      <c r="CL47" s="663"/>
      <c r="CM47" s="663"/>
      <c r="CN47" s="663"/>
      <c r="CO47" s="663"/>
      <c r="CP47" s="663"/>
      <c r="CQ47" s="664"/>
      <c r="CR47" s="665">
        <v>17772</v>
      </c>
      <c r="CS47" s="705"/>
      <c r="CT47" s="705"/>
      <c r="CU47" s="705"/>
      <c r="CV47" s="705"/>
      <c r="CW47" s="705"/>
      <c r="CX47" s="705"/>
      <c r="CY47" s="706"/>
      <c r="CZ47" s="670">
        <v>0.2</v>
      </c>
      <c r="DA47" s="699"/>
      <c r="DB47" s="699"/>
      <c r="DC47" s="707"/>
      <c r="DD47" s="674">
        <v>14272</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294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612</v>
      </c>
      <c r="CG48" s="663"/>
      <c r="CH48" s="663"/>
      <c r="CI48" s="663"/>
      <c r="CJ48" s="663"/>
      <c r="CK48" s="663"/>
      <c r="CL48" s="663"/>
      <c r="CM48" s="663"/>
      <c r="CN48" s="663"/>
      <c r="CO48" s="663"/>
      <c r="CP48" s="663"/>
      <c r="CQ48" s="664"/>
      <c r="CR48" s="665" t="s">
        <v>547</v>
      </c>
      <c r="CS48" s="666"/>
      <c r="CT48" s="666"/>
      <c r="CU48" s="666"/>
      <c r="CV48" s="666"/>
      <c r="CW48" s="666"/>
      <c r="CX48" s="666"/>
      <c r="CY48" s="667"/>
      <c r="CZ48" s="670" t="s">
        <v>582</v>
      </c>
      <c r="DA48" s="671"/>
      <c r="DB48" s="671"/>
      <c r="DC48" s="683"/>
      <c r="DD48" s="674" t="s">
        <v>547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613</v>
      </c>
      <c r="CE49" s="710"/>
      <c r="CF49" s="710"/>
      <c r="CG49" s="710"/>
      <c r="CH49" s="710"/>
      <c r="CI49" s="710"/>
      <c r="CJ49" s="710"/>
      <c r="CK49" s="710"/>
      <c r="CL49" s="710"/>
      <c r="CM49" s="710"/>
      <c r="CN49" s="710"/>
      <c r="CO49" s="710"/>
      <c r="CP49" s="710"/>
      <c r="CQ49" s="711"/>
      <c r="CR49" s="759">
        <v>10334793</v>
      </c>
      <c r="CS49" s="736"/>
      <c r="CT49" s="736"/>
      <c r="CU49" s="736"/>
      <c r="CV49" s="736"/>
      <c r="CW49" s="736"/>
      <c r="CX49" s="736"/>
      <c r="CY49" s="773"/>
      <c r="CZ49" s="764">
        <v>100</v>
      </c>
      <c r="DA49" s="774"/>
      <c r="DB49" s="774"/>
      <c r="DC49" s="775"/>
      <c r="DD49" s="776">
        <v>7046038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295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296</v>
      </c>
      <c r="DK2" s="1157"/>
      <c r="DL2" s="1157"/>
      <c r="DM2" s="1157"/>
      <c r="DN2" s="1157"/>
      <c r="DO2" s="1158"/>
      <c r="DP2" s="224"/>
      <c r="DQ2" s="1156" t="s">
        <v>297</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298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4" t="s">
        <v>299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0" t="s">
        <v>300</v>
      </c>
      <c r="B5" s="1061"/>
      <c r="C5" s="1061"/>
      <c r="D5" s="1061"/>
      <c r="E5" s="1061"/>
      <c r="F5" s="1061"/>
      <c r="G5" s="1061"/>
      <c r="H5" s="1061"/>
      <c r="I5" s="1061"/>
      <c r="J5" s="1061"/>
      <c r="K5" s="1061"/>
      <c r="L5" s="1061"/>
      <c r="M5" s="1061"/>
      <c r="N5" s="1061"/>
      <c r="O5" s="1061"/>
      <c r="P5" s="1062"/>
      <c r="Q5" s="1066" t="s">
        <v>301</v>
      </c>
      <c r="R5" s="1067"/>
      <c r="S5" s="1067"/>
      <c r="T5" s="1067"/>
      <c r="U5" s="1068"/>
      <c r="V5" s="1066" t="s">
        <v>302</v>
      </c>
      <c r="W5" s="1067"/>
      <c r="X5" s="1067"/>
      <c r="Y5" s="1067"/>
      <c r="Z5" s="1068"/>
      <c r="AA5" s="1066" t="s">
        <v>303</v>
      </c>
      <c r="AB5" s="1067"/>
      <c r="AC5" s="1067"/>
      <c r="AD5" s="1067"/>
      <c r="AE5" s="1067"/>
      <c r="AF5" s="1159" t="s">
        <v>304</v>
      </c>
      <c r="AG5" s="1067"/>
      <c r="AH5" s="1067"/>
      <c r="AI5" s="1067"/>
      <c r="AJ5" s="1080"/>
      <c r="AK5" s="1067" t="s">
        <v>305</v>
      </c>
      <c r="AL5" s="1067"/>
      <c r="AM5" s="1067"/>
      <c r="AN5" s="1067"/>
      <c r="AO5" s="1068"/>
      <c r="AP5" s="1066" t="s">
        <v>306</v>
      </c>
      <c r="AQ5" s="1067"/>
      <c r="AR5" s="1067"/>
      <c r="AS5" s="1067"/>
      <c r="AT5" s="1068"/>
      <c r="AU5" s="1066" t="s">
        <v>307</v>
      </c>
      <c r="AV5" s="1067"/>
      <c r="AW5" s="1067"/>
      <c r="AX5" s="1067"/>
      <c r="AY5" s="1080"/>
      <c r="AZ5" s="228"/>
      <c r="BA5" s="228"/>
      <c r="BB5" s="228"/>
      <c r="BC5" s="228"/>
      <c r="BD5" s="228"/>
      <c r="BE5" s="229"/>
      <c r="BF5" s="229"/>
      <c r="BG5" s="229"/>
      <c r="BH5" s="229"/>
      <c r="BI5" s="229"/>
      <c r="BJ5" s="229"/>
      <c r="BK5" s="229"/>
      <c r="BL5" s="229"/>
      <c r="BM5" s="229"/>
      <c r="BN5" s="229"/>
      <c r="BO5" s="229"/>
      <c r="BP5" s="229"/>
      <c r="BQ5" s="1060" t="s">
        <v>308</v>
      </c>
      <c r="BR5" s="1061"/>
      <c r="BS5" s="1061"/>
      <c r="BT5" s="1061"/>
      <c r="BU5" s="1061"/>
      <c r="BV5" s="1061"/>
      <c r="BW5" s="1061"/>
      <c r="BX5" s="1061"/>
      <c r="BY5" s="1061"/>
      <c r="BZ5" s="1061"/>
      <c r="CA5" s="1061"/>
      <c r="CB5" s="1061"/>
      <c r="CC5" s="1061"/>
      <c r="CD5" s="1061"/>
      <c r="CE5" s="1061"/>
      <c r="CF5" s="1061"/>
      <c r="CG5" s="1062"/>
      <c r="CH5" s="1066" t="s">
        <v>309</v>
      </c>
      <c r="CI5" s="1067"/>
      <c r="CJ5" s="1067"/>
      <c r="CK5" s="1067"/>
      <c r="CL5" s="1068"/>
      <c r="CM5" s="1066" t="s">
        <v>310</v>
      </c>
      <c r="CN5" s="1067"/>
      <c r="CO5" s="1067"/>
      <c r="CP5" s="1067"/>
      <c r="CQ5" s="1068"/>
      <c r="CR5" s="1066" t="s">
        <v>311</v>
      </c>
      <c r="CS5" s="1067"/>
      <c r="CT5" s="1067"/>
      <c r="CU5" s="1067"/>
      <c r="CV5" s="1068"/>
      <c r="CW5" s="1066" t="s">
        <v>312</v>
      </c>
      <c r="CX5" s="1067"/>
      <c r="CY5" s="1067"/>
      <c r="CZ5" s="1067"/>
      <c r="DA5" s="1068"/>
      <c r="DB5" s="1066" t="s">
        <v>313</v>
      </c>
      <c r="DC5" s="1067"/>
      <c r="DD5" s="1067"/>
      <c r="DE5" s="1067"/>
      <c r="DF5" s="1068"/>
      <c r="DG5" s="1149" t="s">
        <v>314</v>
      </c>
      <c r="DH5" s="1150"/>
      <c r="DI5" s="1150"/>
      <c r="DJ5" s="1150"/>
      <c r="DK5" s="1151"/>
      <c r="DL5" s="1149" t="s">
        <v>315</v>
      </c>
      <c r="DM5" s="1150"/>
      <c r="DN5" s="1150"/>
      <c r="DO5" s="1150"/>
      <c r="DP5" s="1151"/>
      <c r="DQ5" s="1066" t="s">
        <v>316</v>
      </c>
      <c r="DR5" s="1067"/>
      <c r="DS5" s="1067"/>
      <c r="DT5" s="1067"/>
      <c r="DU5" s="1068"/>
      <c r="DV5" s="1066" t="s">
        <v>307</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317</v>
      </c>
      <c r="C7" s="1113"/>
      <c r="D7" s="1113"/>
      <c r="E7" s="1113"/>
      <c r="F7" s="1113"/>
      <c r="G7" s="1113"/>
      <c r="H7" s="1113"/>
      <c r="I7" s="1113"/>
      <c r="J7" s="1113"/>
      <c r="K7" s="1113"/>
      <c r="L7" s="1113"/>
      <c r="M7" s="1113"/>
      <c r="N7" s="1113"/>
      <c r="O7" s="1113"/>
      <c r="P7" s="1114"/>
      <c r="Q7" s="1167">
        <v>11090</v>
      </c>
      <c r="R7" s="1168"/>
      <c r="S7" s="1168"/>
      <c r="T7" s="1168"/>
      <c r="U7" s="1168"/>
      <c r="V7" s="1168">
        <v>10335</v>
      </c>
      <c r="W7" s="1168"/>
      <c r="X7" s="1168"/>
      <c r="Y7" s="1168"/>
      <c r="Z7" s="1168"/>
      <c r="AA7" s="1168">
        <v>755</v>
      </c>
      <c r="AB7" s="1168"/>
      <c r="AC7" s="1168"/>
      <c r="AD7" s="1168"/>
      <c r="AE7" s="1169"/>
      <c r="AF7" s="1170">
        <v>714</v>
      </c>
      <c r="AG7" s="1171"/>
      <c r="AH7" s="1171"/>
      <c r="AI7" s="1171"/>
      <c r="AJ7" s="1172"/>
      <c r="AK7" s="1173">
        <v>20</v>
      </c>
      <c r="AL7" s="1174"/>
      <c r="AM7" s="1174"/>
      <c r="AN7" s="1174"/>
      <c r="AO7" s="1174"/>
      <c r="AP7" s="1174">
        <v>8602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521</v>
      </c>
      <c r="BT7" s="1165"/>
      <c r="BU7" s="1165"/>
      <c r="BV7" s="1165"/>
      <c r="BW7" s="1165"/>
      <c r="BX7" s="1165"/>
      <c r="BY7" s="1165"/>
      <c r="BZ7" s="1165"/>
      <c r="CA7" s="1165"/>
      <c r="CB7" s="1165"/>
      <c r="CC7" s="1165"/>
      <c r="CD7" s="1165"/>
      <c r="CE7" s="1165"/>
      <c r="CF7" s="1165"/>
      <c r="CG7" s="1177"/>
      <c r="CH7" s="1161">
        <v>7</v>
      </c>
      <c r="CI7" s="1162"/>
      <c r="CJ7" s="1162"/>
      <c r="CK7" s="1162"/>
      <c r="CL7" s="1163"/>
      <c r="CM7" s="1161">
        <v>26</v>
      </c>
      <c r="CN7" s="1162"/>
      <c r="CO7" s="1162"/>
      <c r="CP7" s="1162"/>
      <c r="CQ7" s="1163"/>
      <c r="CR7" s="1161">
        <v>4</v>
      </c>
      <c r="CS7" s="1162"/>
      <c r="CT7" s="1162"/>
      <c r="CU7" s="1162"/>
      <c r="CV7" s="1163"/>
      <c r="CW7" s="1161" t="s">
        <v>520</v>
      </c>
      <c r="CX7" s="1162"/>
      <c r="CY7" s="1162"/>
      <c r="CZ7" s="1162"/>
      <c r="DA7" s="1163"/>
      <c r="DB7" s="1161" t="s">
        <v>520</v>
      </c>
      <c r="DC7" s="1162"/>
      <c r="DD7" s="1162"/>
      <c r="DE7" s="1162"/>
      <c r="DF7" s="1163"/>
      <c r="DG7" s="1161" t="s">
        <v>520</v>
      </c>
      <c r="DH7" s="1162"/>
      <c r="DI7" s="1162"/>
      <c r="DJ7" s="1162"/>
      <c r="DK7" s="1163"/>
      <c r="DL7" s="1161" t="s">
        <v>520</v>
      </c>
      <c r="DM7" s="1162"/>
      <c r="DN7" s="1162"/>
      <c r="DO7" s="1162"/>
      <c r="DP7" s="1163"/>
      <c r="DQ7" s="1161" t="s">
        <v>520</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318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319</v>
      </c>
      <c r="B23" s="1001" t="s">
        <v>320</v>
      </c>
      <c r="C23" s="1002"/>
      <c r="D23" s="1002"/>
      <c r="E23" s="1002"/>
      <c r="F23" s="1002"/>
      <c r="G23" s="1002"/>
      <c r="H23" s="1002"/>
      <c r="I23" s="1002"/>
      <c r="J23" s="1002"/>
      <c r="K23" s="1002"/>
      <c r="L23" s="1002"/>
      <c r="M23" s="1002"/>
      <c r="N23" s="1002"/>
      <c r="O23" s="1002"/>
      <c r="P23" s="1012"/>
      <c r="Q23" s="1132">
        <v>11090</v>
      </c>
      <c r="R23" s="1126"/>
      <c r="S23" s="1126"/>
      <c r="T23" s="1126"/>
      <c r="U23" s="1126"/>
      <c r="V23" s="1126">
        <v>10335</v>
      </c>
      <c r="W23" s="1126"/>
      <c r="X23" s="1126"/>
      <c r="Y23" s="1126"/>
      <c r="Z23" s="1126"/>
      <c r="AA23" s="1126">
        <v>755</v>
      </c>
      <c r="AB23" s="1126"/>
      <c r="AC23" s="1126"/>
      <c r="AD23" s="1126"/>
      <c r="AE23" s="1133"/>
      <c r="AF23" s="1134">
        <v>714</v>
      </c>
      <c r="AG23" s="1126"/>
      <c r="AH23" s="1126"/>
      <c r="AI23" s="1126"/>
      <c r="AJ23" s="1135"/>
      <c r="AK23" s="1136"/>
      <c r="AL23" s="1137"/>
      <c r="AM23" s="1137"/>
      <c r="AN23" s="1137"/>
      <c r="AO23" s="1137"/>
      <c r="AP23" s="1126">
        <v>8602</v>
      </c>
      <c r="AQ23" s="1126"/>
      <c r="AR23" s="1126"/>
      <c r="AS23" s="1126"/>
      <c r="AT23" s="1126"/>
      <c r="AU23" s="1127"/>
      <c r="AV23" s="1127"/>
      <c r="AW23" s="1127"/>
      <c r="AX23" s="1127"/>
      <c r="AY23" s="1128"/>
      <c r="AZ23" s="1129" t="s">
        <v>321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322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323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300</v>
      </c>
      <c r="B26" s="1061"/>
      <c r="C26" s="1061"/>
      <c r="D26" s="1061"/>
      <c r="E26" s="1061"/>
      <c r="F26" s="1061"/>
      <c r="G26" s="1061"/>
      <c r="H26" s="1061"/>
      <c r="I26" s="1061"/>
      <c r="J26" s="1061"/>
      <c r="K26" s="1061"/>
      <c r="L26" s="1061"/>
      <c r="M26" s="1061"/>
      <c r="N26" s="1061"/>
      <c r="O26" s="1061"/>
      <c r="P26" s="1062"/>
      <c r="Q26" s="1066" t="s">
        <v>324</v>
      </c>
      <c r="R26" s="1067"/>
      <c r="S26" s="1067"/>
      <c r="T26" s="1067"/>
      <c r="U26" s="1068"/>
      <c r="V26" s="1066" t="s">
        <v>325</v>
      </c>
      <c r="W26" s="1067"/>
      <c r="X26" s="1067"/>
      <c r="Y26" s="1067"/>
      <c r="Z26" s="1068"/>
      <c r="AA26" s="1066" t="s">
        <v>326</v>
      </c>
      <c r="AB26" s="1067"/>
      <c r="AC26" s="1067"/>
      <c r="AD26" s="1067"/>
      <c r="AE26" s="1067"/>
      <c r="AF26" s="1120" t="s">
        <v>327</v>
      </c>
      <c r="AG26" s="1073"/>
      <c r="AH26" s="1073"/>
      <c r="AI26" s="1073"/>
      <c r="AJ26" s="1121"/>
      <c r="AK26" s="1067" t="s">
        <v>328</v>
      </c>
      <c r="AL26" s="1067"/>
      <c r="AM26" s="1067"/>
      <c r="AN26" s="1067"/>
      <c r="AO26" s="1068"/>
      <c r="AP26" s="1066" t="s">
        <v>329</v>
      </c>
      <c r="AQ26" s="1067"/>
      <c r="AR26" s="1067"/>
      <c r="AS26" s="1067"/>
      <c r="AT26" s="1068"/>
      <c r="AU26" s="1066" t="s">
        <v>330</v>
      </c>
      <c r="AV26" s="1067"/>
      <c r="AW26" s="1067"/>
      <c r="AX26" s="1067"/>
      <c r="AY26" s="1068"/>
      <c r="AZ26" s="1066" t="s">
        <v>331</v>
      </c>
      <c r="BA26" s="1067"/>
      <c r="BB26" s="1067"/>
      <c r="BC26" s="1067"/>
      <c r="BD26" s="1068"/>
      <c r="BE26" s="1066" t="s">
        <v>307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332</v>
      </c>
      <c r="C28" s="1113"/>
      <c r="D28" s="1113"/>
      <c r="E28" s="1113"/>
      <c r="F28" s="1113"/>
      <c r="G28" s="1113"/>
      <c r="H28" s="1113"/>
      <c r="I28" s="1113"/>
      <c r="J28" s="1113"/>
      <c r="K28" s="1113"/>
      <c r="L28" s="1113"/>
      <c r="M28" s="1113"/>
      <c r="N28" s="1113"/>
      <c r="O28" s="1113"/>
      <c r="P28" s="1114"/>
      <c r="Q28" s="1115">
        <v>2131</v>
      </c>
      <c r="R28" s="1116"/>
      <c r="S28" s="1116"/>
      <c r="T28" s="1116"/>
      <c r="U28" s="1116"/>
      <c r="V28" s="1116">
        <v>2097</v>
      </c>
      <c r="W28" s="1116"/>
      <c r="X28" s="1116"/>
      <c r="Y28" s="1116"/>
      <c r="Z28" s="1116"/>
      <c r="AA28" s="1116">
        <v>34</v>
      </c>
      <c r="AB28" s="1116"/>
      <c r="AC28" s="1116"/>
      <c r="AD28" s="1116"/>
      <c r="AE28" s="1117"/>
      <c r="AF28" s="1118">
        <v>34</v>
      </c>
      <c r="AG28" s="1116"/>
      <c r="AH28" s="1116"/>
      <c r="AI28" s="1116"/>
      <c r="AJ28" s="1119"/>
      <c r="AK28" s="1107">
        <v>145</v>
      </c>
      <c r="AL28" s="1108"/>
      <c r="AM28" s="1108"/>
      <c r="AN28" s="1108"/>
      <c r="AO28" s="1108"/>
      <c r="AP28" s="1108" t="s">
        <v>519</v>
      </c>
      <c r="AQ28" s="1108"/>
      <c r="AR28" s="1108"/>
      <c r="AS28" s="1108"/>
      <c r="AT28" s="1108"/>
      <c r="AU28" s="1108" t="s">
        <v>519</v>
      </c>
      <c r="AV28" s="1108"/>
      <c r="AW28" s="1108"/>
      <c r="AX28" s="1108"/>
      <c r="AY28" s="1108"/>
      <c r="AZ28" s="1109" t="s">
        <v>519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333</v>
      </c>
      <c r="C29" s="1096"/>
      <c r="D29" s="1096"/>
      <c r="E29" s="1096"/>
      <c r="F29" s="1096"/>
      <c r="G29" s="1096"/>
      <c r="H29" s="1096"/>
      <c r="I29" s="1096"/>
      <c r="J29" s="1096"/>
      <c r="K29" s="1096"/>
      <c r="L29" s="1096"/>
      <c r="M29" s="1096"/>
      <c r="N29" s="1096"/>
      <c r="O29" s="1096"/>
      <c r="P29" s="1097"/>
      <c r="Q29" s="1103">
        <v>2267</v>
      </c>
      <c r="R29" s="1104"/>
      <c r="S29" s="1104"/>
      <c r="T29" s="1104"/>
      <c r="U29" s="1104"/>
      <c r="V29" s="1104">
        <v>2142</v>
      </c>
      <c r="W29" s="1104"/>
      <c r="X29" s="1104"/>
      <c r="Y29" s="1104"/>
      <c r="Z29" s="1104"/>
      <c r="AA29" s="1104">
        <v>125</v>
      </c>
      <c r="AB29" s="1104"/>
      <c r="AC29" s="1104"/>
      <c r="AD29" s="1104"/>
      <c r="AE29" s="1105"/>
      <c r="AF29" s="1100">
        <v>125</v>
      </c>
      <c r="AG29" s="1101"/>
      <c r="AH29" s="1101"/>
      <c r="AI29" s="1101"/>
      <c r="AJ29" s="1102"/>
      <c r="AK29" s="1044">
        <v>307</v>
      </c>
      <c r="AL29" s="1035"/>
      <c r="AM29" s="1035"/>
      <c r="AN29" s="1035"/>
      <c r="AO29" s="1035"/>
      <c r="AP29" s="1035" t="s">
        <v>519</v>
      </c>
      <c r="AQ29" s="1035"/>
      <c r="AR29" s="1035"/>
      <c r="AS29" s="1035"/>
      <c r="AT29" s="1035"/>
      <c r="AU29" s="1035" t="s">
        <v>519</v>
      </c>
      <c r="AV29" s="1035"/>
      <c r="AW29" s="1035"/>
      <c r="AX29" s="1035"/>
      <c r="AY29" s="1035"/>
      <c r="AZ29" s="1106" t="s">
        <v>519</v>
      </c>
      <c r="BA29" s="1106"/>
      <c r="BB29" s="1106"/>
      <c r="BC29" s="1106"/>
      <c r="BD29" s="1106"/>
      <c r="BE29" s="1036"/>
      <c r="BF29" s="1036"/>
      <c r="BG29" s="1036"/>
      <c r="BH29" s="1036"/>
      <c r="BI29" s="1037"/>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334</v>
      </c>
      <c r="C30" s="1096"/>
      <c r="D30" s="1096"/>
      <c r="E30" s="1096"/>
      <c r="F30" s="1096"/>
      <c r="G30" s="1096"/>
      <c r="H30" s="1096"/>
      <c r="I30" s="1096"/>
      <c r="J30" s="1096"/>
      <c r="K30" s="1096"/>
      <c r="L30" s="1096"/>
      <c r="M30" s="1096"/>
      <c r="N30" s="1096"/>
      <c r="O30" s="1096"/>
      <c r="P30" s="1097"/>
      <c r="Q30" s="1103">
        <v>284</v>
      </c>
      <c r="R30" s="1104"/>
      <c r="S30" s="1104"/>
      <c r="T30" s="1104"/>
      <c r="U30" s="1104"/>
      <c r="V30" s="1104">
        <v>279</v>
      </c>
      <c r="W30" s="1104"/>
      <c r="X30" s="1104"/>
      <c r="Y30" s="1104"/>
      <c r="Z30" s="1104"/>
      <c r="AA30" s="1104">
        <v>4</v>
      </c>
      <c r="AB30" s="1104"/>
      <c r="AC30" s="1104"/>
      <c r="AD30" s="1104"/>
      <c r="AE30" s="1105"/>
      <c r="AF30" s="1100">
        <v>4</v>
      </c>
      <c r="AG30" s="1101"/>
      <c r="AH30" s="1101"/>
      <c r="AI30" s="1101"/>
      <c r="AJ30" s="1102"/>
      <c r="AK30" s="1044">
        <v>72</v>
      </c>
      <c r="AL30" s="1035"/>
      <c r="AM30" s="1035"/>
      <c r="AN30" s="1035"/>
      <c r="AO30" s="1035"/>
      <c r="AP30" s="1035" t="s">
        <v>519</v>
      </c>
      <c r="AQ30" s="1035"/>
      <c r="AR30" s="1035"/>
      <c r="AS30" s="1035"/>
      <c r="AT30" s="1035"/>
      <c r="AU30" s="1035" t="s">
        <v>519</v>
      </c>
      <c r="AV30" s="1035"/>
      <c r="AW30" s="1035"/>
      <c r="AX30" s="1035"/>
      <c r="AY30" s="1035"/>
      <c r="AZ30" s="1106" t="s">
        <v>519</v>
      </c>
      <c r="BA30" s="1106"/>
      <c r="BB30" s="1106"/>
      <c r="BC30" s="1106"/>
      <c r="BD30" s="1106"/>
      <c r="BE30" s="1036"/>
      <c r="BF30" s="1036"/>
      <c r="BG30" s="1036"/>
      <c r="BH30" s="1036"/>
      <c r="BI30" s="1037"/>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335</v>
      </c>
      <c r="C31" s="1096"/>
      <c r="D31" s="1096"/>
      <c r="E31" s="1096"/>
      <c r="F31" s="1096"/>
      <c r="G31" s="1096"/>
      <c r="H31" s="1096"/>
      <c r="I31" s="1096"/>
      <c r="J31" s="1096"/>
      <c r="K31" s="1096"/>
      <c r="L31" s="1096"/>
      <c r="M31" s="1096"/>
      <c r="N31" s="1096"/>
      <c r="O31" s="1096"/>
      <c r="P31" s="1097"/>
      <c r="Q31" s="1103">
        <v>623</v>
      </c>
      <c r="R31" s="1104"/>
      <c r="S31" s="1104"/>
      <c r="T31" s="1104"/>
      <c r="U31" s="1104"/>
      <c r="V31" s="1104">
        <v>526</v>
      </c>
      <c r="W31" s="1104"/>
      <c r="X31" s="1104"/>
      <c r="Y31" s="1104"/>
      <c r="Z31" s="1104"/>
      <c r="AA31" s="1104">
        <v>98</v>
      </c>
      <c r="AB31" s="1104"/>
      <c r="AC31" s="1104"/>
      <c r="AD31" s="1104"/>
      <c r="AE31" s="1105"/>
      <c r="AF31" s="1100">
        <v>1046</v>
      </c>
      <c r="AG31" s="1101"/>
      <c r="AH31" s="1101"/>
      <c r="AI31" s="1101"/>
      <c r="AJ31" s="1102"/>
      <c r="AK31" s="1044">
        <v>25</v>
      </c>
      <c r="AL31" s="1035"/>
      <c r="AM31" s="1035"/>
      <c r="AN31" s="1035"/>
      <c r="AO31" s="1035"/>
      <c r="AP31" s="1035">
        <v>647</v>
      </c>
      <c r="AQ31" s="1035"/>
      <c r="AR31" s="1035"/>
      <c r="AS31" s="1035"/>
      <c r="AT31" s="1035"/>
      <c r="AU31" s="1035">
        <v>10</v>
      </c>
      <c r="AV31" s="1035"/>
      <c r="AW31" s="1035"/>
      <c r="AX31" s="1035"/>
      <c r="AY31" s="1035"/>
      <c r="AZ31" s="1106" t="s">
        <v>519</v>
      </c>
      <c r="BA31" s="1106"/>
      <c r="BB31" s="1106"/>
      <c r="BC31" s="1106"/>
      <c r="BD31" s="1106"/>
      <c r="BE31" s="1036" t="s">
        <v>336</v>
      </c>
      <c r="BF31" s="1036"/>
      <c r="BG31" s="1036"/>
      <c r="BH31" s="1036"/>
      <c r="BI31" s="1037"/>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337</v>
      </c>
      <c r="C32" s="1096"/>
      <c r="D32" s="1096"/>
      <c r="E32" s="1096"/>
      <c r="F32" s="1096"/>
      <c r="G32" s="1096"/>
      <c r="H32" s="1096"/>
      <c r="I32" s="1096"/>
      <c r="J32" s="1096"/>
      <c r="K32" s="1096"/>
      <c r="L32" s="1096"/>
      <c r="M32" s="1096"/>
      <c r="N32" s="1096"/>
      <c r="O32" s="1096"/>
      <c r="P32" s="1097"/>
      <c r="Q32" s="1103">
        <v>691</v>
      </c>
      <c r="R32" s="1104"/>
      <c r="S32" s="1104"/>
      <c r="T32" s="1104"/>
      <c r="U32" s="1104"/>
      <c r="V32" s="1104">
        <v>607</v>
      </c>
      <c r="W32" s="1104"/>
      <c r="X32" s="1104"/>
      <c r="Y32" s="1104"/>
      <c r="Z32" s="1104"/>
      <c r="AA32" s="1104">
        <v>84</v>
      </c>
      <c r="AB32" s="1104"/>
      <c r="AC32" s="1104"/>
      <c r="AD32" s="1104"/>
      <c r="AE32" s="1105"/>
      <c r="AF32" s="1100">
        <v>119</v>
      </c>
      <c r="AG32" s="1101"/>
      <c r="AH32" s="1101"/>
      <c r="AI32" s="1101"/>
      <c r="AJ32" s="1102"/>
      <c r="AK32" s="1044">
        <v>290</v>
      </c>
      <c r="AL32" s="1035"/>
      <c r="AM32" s="1035"/>
      <c r="AN32" s="1035"/>
      <c r="AO32" s="1035"/>
      <c r="AP32" s="1035">
        <v>5514</v>
      </c>
      <c r="AQ32" s="1035"/>
      <c r="AR32" s="1035"/>
      <c r="AS32" s="1035"/>
      <c r="AT32" s="1035"/>
      <c r="AU32" s="1035">
        <v>3871</v>
      </c>
      <c r="AV32" s="1035"/>
      <c r="AW32" s="1035"/>
      <c r="AX32" s="1035"/>
      <c r="AY32" s="1035"/>
      <c r="AZ32" s="1106" t="s">
        <v>519</v>
      </c>
      <c r="BA32" s="1106"/>
      <c r="BB32" s="1106"/>
      <c r="BC32" s="1106"/>
      <c r="BD32" s="1106"/>
      <c r="BE32" s="1036" t="s">
        <v>338</v>
      </c>
      <c r="BF32" s="1036"/>
      <c r="BG32" s="1036"/>
      <c r="BH32" s="1036"/>
      <c r="BI32" s="1037"/>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339</v>
      </c>
      <c r="C33" s="1096"/>
      <c r="D33" s="1096"/>
      <c r="E33" s="1096"/>
      <c r="F33" s="1096"/>
      <c r="G33" s="1096"/>
      <c r="H33" s="1096"/>
      <c r="I33" s="1096"/>
      <c r="J33" s="1096"/>
      <c r="K33" s="1096"/>
      <c r="L33" s="1096"/>
      <c r="M33" s="1096"/>
      <c r="N33" s="1096"/>
      <c r="O33" s="1096"/>
      <c r="P33" s="1097"/>
      <c r="Q33" s="1103">
        <v>11</v>
      </c>
      <c r="R33" s="1104"/>
      <c r="S33" s="1104"/>
      <c r="T33" s="1104"/>
      <c r="U33" s="1104"/>
      <c r="V33" s="1104">
        <v>10</v>
      </c>
      <c r="W33" s="1104"/>
      <c r="X33" s="1104"/>
      <c r="Y33" s="1104"/>
      <c r="Z33" s="1104"/>
      <c r="AA33" s="1104">
        <v>0</v>
      </c>
      <c r="AB33" s="1104"/>
      <c r="AC33" s="1104"/>
      <c r="AD33" s="1104"/>
      <c r="AE33" s="1105"/>
      <c r="AF33" s="1100">
        <v>0</v>
      </c>
      <c r="AG33" s="1101"/>
      <c r="AH33" s="1101"/>
      <c r="AI33" s="1101"/>
      <c r="AJ33" s="1102"/>
      <c r="AK33" s="1044">
        <v>9</v>
      </c>
      <c r="AL33" s="1035"/>
      <c r="AM33" s="1035"/>
      <c r="AN33" s="1035"/>
      <c r="AO33" s="1035"/>
      <c r="AP33" s="1035">
        <v>66</v>
      </c>
      <c r="AQ33" s="1035"/>
      <c r="AR33" s="1035"/>
      <c r="AS33" s="1035"/>
      <c r="AT33" s="1035"/>
      <c r="AU33" s="1035">
        <v>63</v>
      </c>
      <c r="AV33" s="1035"/>
      <c r="AW33" s="1035"/>
      <c r="AX33" s="1035"/>
      <c r="AY33" s="1035"/>
      <c r="AZ33" s="1106" t="s">
        <v>519</v>
      </c>
      <c r="BA33" s="1106"/>
      <c r="BB33" s="1106"/>
      <c r="BC33" s="1106"/>
      <c r="BD33" s="1106"/>
      <c r="BE33" s="1036" t="s">
        <v>340</v>
      </c>
      <c r="BF33" s="1036"/>
      <c r="BG33" s="1036"/>
      <c r="BH33" s="1036"/>
      <c r="BI33" s="1037"/>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341</v>
      </c>
      <c r="C34" s="1096"/>
      <c r="D34" s="1096"/>
      <c r="E34" s="1096"/>
      <c r="F34" s="1096"/>
      <c r="G34" s="1096"/>
      <c r="H34" s="1096"/>
      <c r="I34" s="1096"/>
      <c r="J34" s="1096"/>
      <c r="K34" s="1096"/>
      <c r="L34" s="1096"/>
      <c r="M34" s="1096"/>
      <c r="N34" s="1096"/>
      <c r="O34" s="1096"/>
      <c r="P34" s="1097"/>
      <c r="Q34" s="1103">
        <v>180</v>
      </c>
      <c r="R34" s="1104"/>
      <c r="S34" s="1104"/>
      <c r="T34" s="1104"/>
      <c r="U34" s="1104"/>
      <c r="V34" s="1104">
        <v>169</v>
      </c>
      <c r="W34" s="1104"/>
      <c r="X34" s="1104"/>
      <c r="Y34" s="1104"/>
      <c r="Z34" s="1104"/>
      <c r="AA34" s="1104">
        <v>11</v>
      </c>
      <c r="AB34" s="1104"/>
      <c r="AC34" s="1104"/>
      <c r="AD34" s="1104"/>
      <c r="AE34" s="1105"/>
      <c r="AF34" s="1100">
        <v>11</v>
      </c>
      <c r="AG34" s="1101"/>
      <c r="AH34" s="1101"/>
      <c r="AI34" s="1101"/>
      <c r="AJ34" s="1102"/>
      <c r="AK34" s="1044">
        <v>77</v>
      </c>
      <c r="AL34" s="1035"/>
      <c r="AM34" s="1035"/>
      <c r="AN34" s="1035"/>
      <c r="AO34" s="1035"/>
      <c r="AP34" s="1035">
        <v>672</v>
      </c>
      <c r="AQ34" s="1035"/>
      <c r="AR34" s="1035"/>
      <c r="AS34" s="1035"/>
      <c r="AT34" s="1035"/>
      <c r="AU34" s="1035">
        <v>490</v>
      </c>
      <c r="AV34" s="1035"/>
      <c r="AW34" s="1035"/>
      <c r="AX34" s="1035"/>
      <c r="AY34" s="1035"/>
      <c r="AZ34" s="1106" t="s">
        <v>519</v>
      </c>
      <c r="BA34" s="1106"/>
      <c r="BB34" s="1106"/>
      <c r="BC34" s="1106"/>
      <c r="BD34" s="1106"/>
      <c r="BE34" s="1036" t="s">
        <v>340</v>
      </c>
      <c r="BF34" s="1036"/>
      <c r="BG34" s="1036"/>
      <c r="BH34" s="1036"/>
      <c r="BI34" s="1037"/>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4"/>
      <c r="AL35" s="1035"/>
      <c r="AM35" s="1035"/>
      <c r="AN35" s="1035"/>
      <c r="AO35" s="1035"/>
      <c r="AP35" s="1035"/>
      <c r="AQ35" s="1035"/>
      <c r="AR35" s="1035"/>
      <c r="AS35" s="1035"/>
      <c r="AT35" s="1035"/>
      <c r="AU35" s="1035"/>
      <c r="AV35" s="1035"/>
      <c r="AW35" s="1035"/>
      <c r="AX35" s="1035"/>
      <c r="AY35" s="1035"/>
      <c r="AZ35" s="1106"/>
      <c r="BA35" s="1106"/>
      <c r="BB35" s="1106"/>
      <c r="BC35" s="1106"/>
      <c r="BD35" s="1106"/>
      <c r="BE35" s="1036"/>
      <c r="BF35" s="1036"/>
      <c r="BG35" s="1036"/>
      <c r="BH35" s="1036"/>
      <c r="BI35" s="1037"/>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4"/>
      <c r="AL36" s="1035"/>
      <c r="AM36" s="1035"/>
      <c r="AN36" s="1035"/>
      <c r="AO36" s="1035"/>
      <c r="AP36" s="1035"/>
      <c r="AQ36" s="1035"/>
      <c r="AR36" s="1035"/>
      <c r="AS36" s="1035"/>
      <c r="AT36" s="1035"/>
      <c r="AU36" s="1035"/>
      <c r="AV36" s="1035"/>
      <c r="AW36" s="1035"/>
      <c r="AX36" s="1035"/>
      <c r="AY36" s="1035"/>
      <c r="AZ36" s="1106"/>
      <c r="BA36" s="1106"/>
      <c r="BB36" s="1106"/>
      <c r="BC36" s="1106"/>
      <c r="BD36" s="1106"/>
      <c r="BE36" s="1036"/>
      <c r="BF36" s="1036"/>
      <c r="BG36" s="1036"/>
      <c r="BH36" s="1036"/>
      <c r="BI36" s="1037"/>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4"/>
      <c r="AL37" s="1035"/>
      <c r="AM37" s="1035"/>
      <c r="AN37" s="1035"/>
      <c r="AO37" s="1035"/>
      <c r="AP37" s="1035"/>
      <c r="AQ37" s="1035"/>
      <c r="AR37" s="1035"/>
      <c r="AS37" s="1035"/>
      <c r="AT37" s="1035"/>
      <c r="AU37" s="1035"/>
      <c r="AV37" s="1035"/>
      <c r="AW37" s="1035"/>
      <c r="AX37" s="1035"/>
      <c r="AY37" s="1035"/>
      <c r="AZ37" s="1106"/>
      <c r="BA37" s="1106"/>
      <c r="BB37" s="1106"/>
      <c r="BC37" s="1106"/>
      <c r="BD37" s="1106"/>
      <c r="BE37" s="1036"/>
      <c r="BF37" s="1036"/>
      <c r="BG37" s="1036"/>
      <c r="BH37" s="1036"/>
      <c r="BI37" s="1037"/>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4"/>
      <c r="AL38" s="1035"/>
      <c r="AM38" s="1035"/>
      <c r="AN38" s="1035"/>
      <c r="AO38" s="1035"/>
      <c r="AP38" s="1035"/>
      <c r="AQ38" s="1035"/>
      <c r="AR38" s="1035"/>
      <c r="AS38" s="1035"/>
      <c r="AT38" s="1035"/>
      <c r="AU38" s="1035"/>
      <c r="AV38" s="1035"/>
      <c r="AW38" s="1035"/>
      <c r="AX38" s="1035"/>
      <c r="AY38" s="1035"/>
      <c r="AZ38" s="1106"/>
      <c r="BA38" s="1106"/>
      <c r="BB38" s="1106"/>
      <c r="BC38" s="1106"/>
      <c r="BD38" s="1106"/>
      <c r="BE38" s="1036"/>
      <c r="BF38" s="1036"/>
      <c r="BG38" s="1036"/>
      <c r="BH38" s="1036"/>
      <c r="BI38" s="1037"/>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4"/>
      <c r="AL39" s="1035"/>
      <c r="AM39" s="1035"/>
      <c r="AN39" s="1035"/>
      <c r="AO39" s="1035"/>
      <c r="AP39" s="1035"/>
      <c r="AQ39" s="1035"/>
      <c r="AR39" s="1035"/>
      <c r="AS39" s="1035"/>
      <c r="AT39" s="1035"/>
      <c r="AU39" s="1035"/>
      <c r="AV39" s="1035"/>
      <c r="AW39" s="1035"/>
      <c r="AX39" s="1035"/>
      <c r="AY39" s="1035"/>
      <c r="AZ39" s="1106"/>
      <c r="BA39" s="1106"/>
      <c r="BB39" s="1106"/>
      <c r="BC39" s="1106"/>
      <c r="BD39" s="1106"/>
      <c r="BE39" s="1036"/>
      <c r="BF39" s="1036"/>
      <c r="BG39" s="1036"/>
      <c r="BH39" s="1036"/>
      <c r="BI39" s="1037"/>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4"/>
      <c r="AL40" s="1035"/>
      <c r="AM40" s="1035"/>
      <c r="AN40" s="1035"/>
      <c r="AO40" s="1035"/>
      <c r="AP40" s="1035"/>
      <c r="AQ40" s="1035"/>
      <c r="AR40" s="1035"/>
      <c r="AS40" s="1035"/>
      <c r="AT40" s="1035"/>
      <c r="AU40" s="1035"/>
      <c r="AV40" s="1035"/>
      <c r="AW40" s="1035"/>
      <c r="AX40" s="1035"/>
      <c r="AY40" s="1035"/>
      <c r="AZ40" s="1106"/>
      <c r="BA40" s="1106"/>
      <c r="BB40" s="1106"/>
      <c r="BC40" s="1106"/>
      <c r="BD40" s="1106"/>
      <c r="BE40" s="1036"/>
      <c r="BF40" s="1036"/>
      <c r="BG40" s="1036"/>
      <c r="BH40" s="1036"/>
      <c r="BI40" s="1037"/>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4"/>
      <c r="AL41" s="1035"/>
      <c r="AM41" s="1035"/>
      <c r="AN41" s="1035"/>
      <c r="AO41" s="1035"/>
      <c r="AP41" s="1035"/>
      <c r="AQ41" s="1035"/>
      <c r="AR41" s="1035"/>
      <c r="AS41" s="1035"/>
      <c r="AT41" s="1035"/>
      <c r="AU41" s="1035"/>
      <c r="AV41" s="1035"/>
      <c r="AW41" s="1035"/>
      <c r="AX41" s="1035"/>
      <c r="AY41" s="1035"/>
      <c r="AZ41" s="1106"/>
      <c r="BA41" s="1106"/>
      <c r="BB41" s="1106"/>
      <c r="BC41" s="1106"/>
      <c r="BD41" s="1106"/>
      <c r="BE41" s="1036"/>
      <c r="BF41" s="1036"/>
      <c r="BG41" s="1036"/>
      <c r="BH41" s="1036"/>
      <c r="BI41" s="1037"/>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4"/>
      <c r="AL42" s="1035"/>
      <c r="AM42" s="1035"/>
      <c r="AN42" s="1035"/>
      <c r="AO42" s="1035"/>
      <c r="AP42" s="1035"/>
      <c r="AQ42" s="1035"/>
      <c r="AR42" s="1035"/>
      <c r="AS42" s="1035"/>
      <c r="AT42" s="1035"/>
      <c r="AU42" s="1035"/>
      <c r="AV42" s="1035"/>
      <c r="AW42" s="1035"/>
      <c r="AX42" s="1035"/>
      <c r="AY42" s="1035"/>
      <c r="AZ42" s="1106"/>
      <c r="BA42" s="1106"/>
      <c r="BB42" s="1106"/>
      <c r="BC42" s="1106"/>
      <c r="BD42" s="1106"/>
      <c r="BE42" s="1036"/>
      <c r="BF42" s="1036"/>
      <c r="BG42" s="1036"/>
      <c r="BH42" s="1036"/>
      <c r="BI42" s="1037"/>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4"/>
      <c r="AL43" s="1035"/>
      <c r="AM43" s="1035"/>
      <c r="AN43" s="1035"/>
      <c r="AO43" s="1035"/>
      <c r="AP43" s="1035"/>
      <c r="AQ43" s="1035"/>
      <c r="AR43" s="1035"/>
      <c r="AS43" s="1035"/>
      <c r="AT43" s="1035"/>
      <c r="AU43" s="1035"/>
      <c r="AV43" s="1035"/>
      <c r="AW43" s="1035"/>
      <c r="AX43" s="1035"/>
      <c r="AY43" s="1035"/>
      <c r="AZ43" s="1106"/>
      <c r="BA43" s="1106"/>
      <c r="BB43" s="1106"/>
      <c r="BC43" s="1106"/>
      <c r="BD43" s="1106"/>
      <c r="BE43" s="1036"/>
      <c r="BF43" s="1036"/>
      <c r="BG43" s="1036"/>
      <c r="BH43" s="1036"/>
      <c r="BI43" s="1037"/>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4"/>
      <c r="AL44" s="1035"/>
      <c r="AM44" s="1035"/>
      <c r="AN44" s="1035"/>
      <c r="AO44" s="1035"/>
      <c r="AP44" s="1035"/>
      <c r="AQ44" s="1035"/>
      <c r="AR44" s="1035"/>
      <c r="AS44" s="1035"/>
      <c r="AT44" s="1035"/>
      <c r="AU44" s="1035"/>
      <c r="AV44" s="1035"/>
      <c r="AW44" s="1035"/>
      <c r="AX44" s="1035"/>
      <c r="AY44" s="1035"/>
      <c r="AZ44" s="1106"/>
      <c r="BA44" s="1106"/>
      <c r="BB44" s="1106"/>
      <c r="BC44" s="1106"/>
      <c r="BD44" s="1106"/>
      <c r="BE44" s="1036"/>
      <c r="BF44" s="1036"/>
      <c r="BG44" s="1036"/>
      <c r="BH44" s="1036"/>
      <c r="BI44" s="1037"/>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4"/>
      <c r="AL45" s="1035"/>
      <c r="AM45" s="1035"/>
      <c r="AN45" s="1035"/>
      <c r="AO45" s="1035"/>
      <c r="AP45" s="1035"/>
      <c r="AQ45" s="1035"/>
      <c r="AR45" s="1035"/>
      <c r="AS45" s="1035"/>
      <c r="AT45" s="1035"/>
      <c r="AU45" s="1035"/>
      <c r="AV45" s="1035"/>
      <c r="AW45" s="1035"/>
      <c r="AX45" s="1035"/>
      <c r="AY45" s="1035"/>
      <c r="AZ45" s="1106"/>
      <c r="BA45" s="1106"/>
      <c r="BB45" s="1106"/>
      <c r="BC45" s="1106"/>
      <c r="BD45" s="1106"/>
      <c r="BE45" s="1036"/>
      <c r="BF45" s="1036"/>
      <c r="BG45" s="1036"/>
      <c r="BH45" s="1036"/>
      <c r="BI45" s="1037"/>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4"/>
      <c r="AL46" s="1035"/>
      <c r="AM46" s="1035"/>
      <c r="AN46" s="1035"/>
      <c r="AO46" s="1035"/>
      <c r="AP46" s="1035"/>
      <c r="AQ46" s="1035"/>
      <c r="AR46" s="1035"/>
      <c r="AS46" s="1035"/>
      <c r="AT46" s="1035"/>
      <c r="AU46" s="1035"/>
      <c r="AV46" s="1035"/>
      <c r="AW46" s="1035"/>
      <c r="AX46" s="1035"/>
      <c r="AY46" s="1035"/>
      <c r="AZ46" s="1106"/>
      <c r="BA46" s="1106"/>
      <c r="BB46" s="1106"/>
      <c r="BC46" s="1106"/>
      <c r="BD46" s="1106"/>
      <c r="BE46" s="1036"/>
      <c r="BF46" s="1036"/>
      <c r="BG46" s="1036"/>
      <c r="BH46" s="1036"/>
      <c r="BI46" s="1037"/>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4"/>
      <c r="AL47" s="1035"/>
      <c r="AM47" s="1035"/>
      <c r="AN47" s="1035"/>
      <c r="AO47" s="1035"/>
      <c r="AP47" s="1035"/>
      <c r="AQ47" s="1035"/>
      <c r="AR47" s="1035"/>
      <c r="AS47" s="1035"/>
      <c r="AT47" s="1035"/>
      <c r="AU47" s="1035"/>
      <c r="AV47" s="1035"/>
      <c r="AW47" s="1035"/>
      <c r="AX47" s="1035"/>
      <c r="AY47" s="1035"/>
      <c r="AZ47" s="1106"/>
      <c r="BA47" s="1106"/>
      <c r="BB47" s="1106"/>
      <c r="BC47" s="1106"/>
      <c r="BD47" s="1106"/>
      <c r="BE47" s="1036"/>
      <c r="BF47" s="1036"/>
      <c r="BG47" s="1036"/>
      <c r="BH47" s="1036"/>
      <c r="BI47" s="1037"/>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4"/>
      <c r="AL48" s="1035"/>
      <c r="AM48" s="1035"/>
      <c r="AN48" s="1035"/>
      <c r="AO48" s="1035"/>
      <c r="AP48" s="1035"/>
      <c r="AQ48" s="1035"/>
      <c r="AR48" s="1035"/>
      <c r="AS48" s="1035"/>
      <c r="AT48" s="1035"/>
      <c r="AU48" s="1035"/>
      <c r="AV48" s="1035"/>
      <c r="AW48" s="1035"/>
      <c r="AX48" s="1035"/>
      <c r="AY48" s="1035"/>
      <c r="AZ48" s="1106"/>
      <c r="BA48" s="1106"/>
      <c r="BB48" s="1106"/>
      <c r="BC48" s="1106"/>
      <c r="BD48" s="1106"/>
      <c r="BE48" s="1036"/>
      <c r="BF48" s="1036"/>
      <c r="BG48" s="1036"/>
      <c r="BH48" s="1036"/>
      <c r="BI48" s="1037"/>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4"/>
      <c r="AL49" s="1035"/>
      <c r="AM49" s="1035"/>
      <c r="AN49" s="1035"/>
      <c r="AO49" s="1035"/>
      <c r="AP49" s="1035"/>
      <c r="AQ49" s="1035"/>
      <c r="AR49" s="1035"/>
      <c r="AS49" s="1035"/>
      <c r="AT49" s="1035"/>
      <c r="AU49" s="1035"/>
      <c r="AV49" s="1035"/>
      <c r="AW49" s="1035"/>
      <c r="AX49" s="1035"/>
      <c r="AY49" s="1035"/>
      <c r="AZ49" s="1106"/>
      <c r="BA49" s="1106"/>
      <c r="BB49" s="1106"/>
      <c r="BC49" s="1106"/>
      <c r="BD49" s="1106"/>
      <c r="BE49" s="1036"/>
      <c r="BF49" s="1036"/>
      <c r="BG49" s="1036"/>
      <c r="BH49" s="1036"/>
      <c r="BI49" s="1037"/>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6"/>
      <c r="BF50" s="1036"/>
      <c r="BG50" s="1036"/>
      <c r="BH50" s="1036"/>
      <c r="BI50" s="1037"/>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6"/>
      <c r="BF51" s="1036"/>
      <c r="BG51" s="1036"/>
      <c r="BH51" s="1036"/>
      <c r="BI51" s="1037"/>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6"/>
      <c r="BF52" s="1036"/>
      <c r="BG52" s="1036"/>
      <c r="BH52" s="1036"/>
      <c r="BI52" s="1037"/>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6"/>
      <c r="BF53" s="1036"/>
      <c r="BG53" s="1036"/>
      <c r="BH53" s="1036"/>
      <c r="BI53" s="1037"/>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6"/>
      <c r="BF54" s="1036"/>
      <c r="BG54" s="1036"/>
      <c r="BH54" s="1036"/>
      <c r="BI54" s="1037"/>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6"/>
      <c r="BF55" s="1036"/>
      <c r="BG55" s="1036"/>
      <c r="BH55" s="1036"/>
      <c r="BI55" s="1037"/>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6"/>
      <c r="BF56" s="1036"/>
      <c r="BG56" s="1036"/>
      <c r="BH56" s="1036"/>
      <c r="BI56" s="1037"/>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6"/>
      <c r="BF57" s="1036"/>
      <c r="BG57" s="1036"/>
      <c r="BH57" s="1036"/>
      <c r="BI57" s="1037"/>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6"/>
      <c r="BF58" s="1036"/>
      <c r="BG58" s="1036"/>
      <c r="BH58" s="1036"/>
      <c r="BI58" s="1037"/>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6"/>
      <c r="BF59" s="1036"/>
      <c r="BG59" s="1036"/>
      <c r="BH59" s="1036"/>
      <c r="BI59" s="1037"/>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6"/>
      <c r="BF60" s="1036"/>
      <c r="BG60" s="1036"/>
      <c r="BH60" s="1036"/>
      <c r="BI60" s="1037"/>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6"/>
      <c r="BF61" s="1036"/>
      <c r="BG61" s="1036"/>
      <c r="BH61" s="1036"/>
      <c r="BI61" s="1037"/>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6"/>
      <c r="BF62" s="1036"/>
      <c r="BG62" s="1036"/>
      <c r="BH62" s="1036"/>
      <c r="BI62" s="1037"/>
      <c r="BJ62" s="1092" t="s">
        <v>342</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319</v>
      </c>
      <c r="B63" s="1001" t="s">
        <v>343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5"/>
      <c r="AF63" s="1086">
        <v>1339</v>
      </c>
      <c r="AG63" s="1023"/>
      <c r="AH63" s="1023"/>
      <c r="AI63" s="1023"/>
      <c r="AJ63" s="1087"/>
      <c r="AK63" s="1088"/>
      <c r="AL63" s="1027"/>
      <c r="AM63" s="1027"/>
      <c r="AN63" s="1027"/>
      <c r="AO63" s="1027"/>
      <c r="AP63" s="1023">
        <f>AP31+AP32+AP33+AP34</f>
        <v>6899</v>
      </c>
      <c r="AQ63" s="1023"/>
      <c r="AR63" s="1023"/>
      <c r="AS63" s="1023"/>
      <c r="AT63" s="1023"/>
      <c r="AU63" s="1023">
        <f>AU31+AU32+AU33+AU34</f>
        <v>4434</v>
      </c>
      <c r="AV63" s="1023"/>
      <c r="AW63" s="1023"/>
      <c r="AX63" s="1023"/>
      <c r="AY63" s="1023"/>
      <c r="AZ63" s="1082"/>
      <c r="BA63" s="1082"/>
      <c r="BB63" s="1082"/>
      <c r="BC63" s="1082"/>
      <c r="BD63" s="1082"/>
      <c r="BE63" s="1024"/>
      <c r="BF63" s="1024"/>
      <c r="BG63" s="1024"/>
      <c r="BH63" s="1024"/>
      <c r="BI63" s="1025"/>
      <c r="BJ63" s="1083" t="s">
        <v>234</v>
      </c>
      <c r="BK63" s="1017"/>
      <c r="BL63" s="1017"/>
      <c r="BM63" s="101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345</v>
      </c>
      <c r="B66" s="1061"/>
      <c r="C66" s="1061"/>
      <c r="D66" s="1061"/>
      <c r="E66" s="1061"/>
      <c r="F66" s="1061"/>
      <c r="G66" s="1061"/>
      <c r="H66" s="1061"/>
      <c r="I66" s="1061"/>
      <c r="J66" s="1061"/>
      <c r="K66" s="1061"/>
      <c r="L66" s="1061"/>
      <c r="M66" s="1061"/>
      <c r="N66" s="1061"/>
      <c r="O66" s="1061"/>
      <c r="P66" s="1062"/>
      <c r="Q66" s="1066" t="s">
        <v>346</v>
      </c>
      <c r="R66" s="1067"/>
      <c r="S66" s="1067"/>
      <c r="T66" s="1067"/>
      <c r="U66" s="1068"/>
      <c r="V66" s="1066" t="s">
        <v>347</v>
      </c>
      <c r="W66" s="1067"/>
      <c r="X66" s="1067"/>
      <c r="Y66" s="1067"/>
      <c r="Z66" s="1068"/>
      <c r="AA66" s="1066" t="s">
        <v>348</v>
      </c>
      <c r="AB66" s="1067"/>
      <c r="AC66" s="1067"/>
      <c r="AD66" s="1067"/>
      <c r="AE66" s="1068"/>
      <c r="AF66" s="1072" t="s">
        <v>349</v>
      </c>
      <c r="AG66" s="1073"/>
      <c r="AH66" s="1073"/>
      <c r="AI66" s="1073"/>
      <c r="AJ66" s="1074"/>
      <c r="AK66" s="1066" t="s">
        <v>350</v>
      </c>
      <c r="AL66" s="1061"/>
      <c r="AM66" s="1061"/>
      <c r="AN66" s="1061"/>
      <c r="AO66" s="1062"/>
      <c r="AP66" s="1066" t="s">
        <v>351</v>
      </c>
      <c r="AQ66" s="1067"/>
      <c r="AR66" s="1067"/>
      <c r="AS66" s="1067"/>
      <c r="AT66" s="1068"/>
      <c r="AU66" s="1066" t="s">
        <v>352</v>
      </c>
      <c r="AV66" s="1067"/>
      <c r="AW66" s="1067"/>
      <c r="AX66" s="1067"/>
      <c r="AY66" s="1068"/>
      <c r="AZ66" s="1066" t="s">
        <v>307</v>
      </c>
      <c r="BA66" s="1067"/>
      <c r="BB66" s="1067"/>
      <c r="BC66" s="1067"/>
      <c r="BD66" s="1080"/>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510</v>
      </c>
      <c r="C68" s="1050"/>
      <c r="D68" s="1050"/>
      <c r="E68" s="1050"/>
      <c r="F68" s="1050"/>
      <c r="G68" s="1050"/>
      <c r="H68" s="1050"/>
      <c r="I68" s="1050"/>
      <c r="J68" s="1050"/>
      <c r="K68" s="1050"/>
      <c r="L68" s="1050"/>
      <c r="M68" s="1050"/>
      <c r="N68" s="1050"/>
      <c r="O68" s="1050"/>
      <c r="P68" s="1051"/>
      <c r="Q68" s="1052">
        <v>1621</v>
      </c>
      <c r="R68" s="1046"/>
      <c r="S68" s="1046"/>
      <c r="T68" s="1046"/>
      <c r="U68" s="1046"/>
      <c r="V68" s="1046">
        <v>1554</v>
      </c>
      <c r="W68" s="1046"/>
      <c r="X68" s="1046"/>
      <c r="Y68" s="1046"/>
      <c r="Z68" s="1046"/>
      <c r="AA68" s="1053">
        <v>66</v>
      </c>
      <c r="AB68" s="1046"/>
      <c r="AC68" s="1046"/>
      <c r="AD68" s="1046"/>
      <c r="AE68" s="1046"/>
      <c r="AF68" s="1046">
        <v>66</v>
      </c>
      <c r="AG68" s="1046"/>
      <c r="AH68" s="1046"/>
      <c r="AI68" s="1046"/>
      <c r="AJ68" s="1046"/>
      <c r="AK68" s="1046">
        <v>24</v>
      </c>
      <c r="AL68" s="1046"/>
      <c r="AM68" s="1046"/>
      <c r="AN68" s="1046"/>
      <c r="AO68" s="1046"/>
      <c r="AP68" s="1046" t="s">
        <v>520</v>
      </c>
      <c r="AQ68" s="1046"/>
      <c r="AR68" s="1046"/>
      <c r="AS68" s="1046"/>
      <c r="AT68" s="1046"/>
      <c r="AU68" s="1046" t="s">
        <v>520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511</v>
      </c>
      <c r="C69" s="1039"/>
      <c r="D69" s="1039"/>
      <c r="E69" s="1039"/>
      <c r="F69" s="1039"/>
      <c r="G69" s="1039"/>
      <c r="H69" s="1039"/>
      <c r="I69" s="1039"/>
      <c r="J69" s="1039"/>
      <c r="K69" s="1039"/>
      <c r="L69" s="1039"/>
      <c r="M69" s="1039"/>
      <c r="N69" s="1039"/>
      <c r="O69" s="1039"/>
      <c r="P69" s="1040"/>
      <c r="Q69" s="1041">
        <v>3500</v>
      </c>
      <c r="R69" s="1035"/>
      <c r="S69" s="1035"/>
      <c r="T69" s="1035"/>
      <c r="U69" s="1035"/>
      <c r="V69" s="1035">
        <v>3470</v>
      </c>
      <c r="W69" s="1035"/>
      <c r="X69" s="1035"/>
      <c r="Y69" s="1035"/>
      <c r="Z69" s="1035"/>
      <c r="AA69" s="1035">
        <v>30</v>
      </c>
      <c r="AB69" s="1035"/>
      <c r="AC69" s="1035"/>
      <c r="AD69" s="1035"/>
      <c r="AE69" s="1035"/>
      <c r="AF69" s="1035">
        <v>30</v>
      </c>
      <c r="AG69" s="1035"/>
      <c r="AH69" s="1035"/>
      <c r="AI69" s="1035"/>
      <c r="AJ69" s="1035"/>
      <c r="AK69" s="1035">
        <v>189</v>
      </c>
      <c r="AL69" s="1035"/>
      <c r="AM69" s="1035"/>
      <c r="AN69" s="1035"/>
      <c r="AO69" s="1035"/>
      <c r="AP69" s="1035">
        <v>1592</v>
      </c>
      <c r="AQ69" s="1035"/>
      <c r="AR69" s="1035"/>
      <c r="AS69" s="1035"/>
      <c r="AT69" s="1035"/>
      <c r="AU69" s="1035">
        <v>132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512</v>
      </c>
      <c r="C70" s="1039"/>
      <c r="D70" s="1039"/>
      <c r="E70" s="1039"/>
      <c r="F70" s="1039"/>
      <c r="G70" s="1039"/>
      <c r="H70" s="1039"/>
      <c r="I70" s="1039"/>
      <c r="J70" s="1039"/>
      <c r="K70" s="1039"/>
      <c r="L70" s="1039"/>
      <c r="M70" s="1039"/>
      <c r="N70" s="1039"/>
      <c r="O70" s="1039"/>
      <c r="P70" s="1040"/>
      <c r="Q70" s="1041">
        <v>163</v>
      </c>
      <c r="R70" s="1035"/>
      <c r="S70" s="1035"/>
      <c r="T70" s="1035"/>
      <c r="U70" s="1035"/>
      <c r="V70" s="1035">
        <v>145</v>
      </c>
      <c r="W70" s="1035"/>
      <c r="X70" s="1035"/>
      <c r="Y70" s="1035"/>
      <c r="Z70" s="1035"/>
      <c r="AA70" s="1035">
        <v>17</v>
      </c>
      <c r="AB70" s="1035"/>
      <c r="AC70" s="1035"/>
      <c r="AD70" s="1035"/>
      <c r="AE70" s="1035"/>
      <c r="AF70" s="1035">
        <v>17</v>
      </c>
      <c r="AG70" s="1035"/>
      <c r="AH70" s="1035"/>
      <c r="AI70" s="1035"/>
      <c r="AJ70" s="1035"/>
      <c r="AK70" s="1035">
        <v>40</v>
      </c>
      <c r="AL70" s="1035"/>
      <c r="AM70" s="1035"/>
      <c r="AN70" s="1035"/>
      <c r="AO70" s="1035"/>
      <c r="AP70" s="1035" t="s">
        <v>520</v>
      </c>
      <c r="AQ70" s="1035"/>
      <c r="AR70" s="1035"/>
      <c r="AS70" s="1035"/>
      <c r="AT70" s="1035"/>
      <c r="AU70" s="1035" t="s">
        <v>520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513</v>
      </c>
      <c r="C71" s="1039"/>
      <c r="D71" s="1039"/>
      <c r="E71" s="1039"/>
      <c r="F71" s="1039"/>
      <c r="G71" s="1039"/>
      <c r="H71" s="1039"/>
      <c r="I71" s="1039"/>
      <c r="J71" s="1039"/>
      <c r="K71" s="1039"/>
      <c r="L71" s="1039"/>
      <c r="M71" s="1039"/>
      <c r="N71" s="1039"/>
      <c r="O71" s="1039"/>
      <c r="P71" s="1040"/>
      <c r="Q71" s="1041">
        <v>550</v>
      </c>
      <c r="R71" s="1035"/>
      <c r="S71" s="1035"/>
      <c r="T71" s="1035"/>
      <c r="U71" s="1035"/>
      <c r="V71" s="1035">
        <v>524</v>
      </c>
      <c r="W71" s="1035"/>
      <c r="X71" s="1035"/>
      <c r="Y71" s="1035"/>
      <c r="Z71" s="1035"/>
      <c r="AA71" s="1035">
        <v>25</v>
      </c>
      <c r="AB71" s="1035"/>
      <c r="AC71" s="1035"/>
      <c r="AD71" s="1035"/>
      <c r="AE71" s="1035"/>
      <c r="AF71" s="1035">
        <v>25</v>
      </c>
      <c r="AG71" s="1035"/>
      <c r="AH71" s="1035"/>
      <c r="AI71" s="1035"/>
      <c r="AJ71" s="1035"/>
      <c r="AK71" s="1035">
        <v>5</v>
      </c>
      <c r="AL71" s="1035"/>
      <c r="AM71" s="1035"/>
      <c r="AN71" s="1035"/>
      <c r="AO71" s="1035"/>
      <c r="AP71" s="1035" t="s">
        <v>520</v>
      </c>
      <c r="AQ71" s="1035"/>
      <c r="AR71" s="1035"/>
      <c r="AS71" s="1035"/>
      <c r="AT71" s="1035"/>
      <c r="AU71" s="1035" t="s">
        <v>520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514</v>
      </c>
      <c r="C72" s="1039"/>
      <c r="D72" s="1039"/>
      <c r="E72" s="1039"/>
      <c r="F72" s="1039"/>
      <c r="G72" s="1039"/>
      <c r="H72" s="1039"/>
      <c r="I72" s="1039"/>
      <c r="J72" s="1039"/>
      <c r="K72" s="1039"/>
      <c r="L72" s="1039"/>
      <c r="M72" s="1039"/>
      <c r="N72" s="1039"/>
      <c r="O72" s="1039"/>
      <c r="P72" s="1040"/>
      <c r="Q72" s="1041">
        <v>75</v>
      </c>
      <c r="R72" s="1035"/>
      <c r="S72" s="1035"/>
      <c r="T72" s="1035"/>
      <c r="U72" s="1035"/>
      <c r="V72" s="1035">
        <v>70</v>
      </c>
      <c r="W72" s="1035"/>
      <c r="X72" s="1035"/>
      <c r="Y72" s="1035"/>
      <c r="Z72" s="1035"/>
      <c r="AA72" s="1035">
        <v>5</v>
      </c>
      <c r="AB72" s="1035"/>
      <c r="AC72" s="1035"/>
      <c r="AD72" s="1035"/>
      <c r="AE72" s="1035"/>
      <c r="AF72" s="1035">
        <v>5</v>
      </c>
      <c r="AG72" s="1035"/>
      <c r="AH72" s="1035"/>
      <c r="AI72" s="1035"/>
      <c r="AJ72" s="1035"/>
      <c r="AK72" s="1035" t="s">
        <v>520</v>
      </c>
      <c r="AL72" s="1035"/>
      <c r="AM72" s="1035"/>
      <c r="AN72" s="1035"/>
      <c r="AO72" s="1035"/>
      <c r="AP72" s="1035" t="s">
        <v>520</v>
      </c>
      <c r="AQ72" s="1035"/>
      <c r="AR72" s="1035"/>
      <c r="AS72" s="1035"/>
      <c r="AT72" s="1035"/>
      <c r="AU72" s="1035" t="s">
        <v>520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515</v>
      </c>
      <c r="C73" s="1039"/>
      <c r="D73" s="1039"/>
      <c r="E73" s="1039"/>
      <c r="F73" s="1039"/>
      <c r="G73" s="1039"/>
      <c r="H73" s="1039"/>
      <c r="I73" s="1039"/>
      <c r="J73" s="1039"/>
      <c r="K73" s="1039"/>
      <c r="L73" s="1039"/>
      <c r="M73" s="1039"/>
      <c r="N73" s="1039"/>
      <c r="O73" s="1039"/>
      <c r="P73" s="1040"/>
      <c r="Q73" s="1041">
        <v>3147</v>
      </c>
      <c r="R73" s="1035"/>
      <c r="S73" s="1035"/>
      <c r="T73" s="1035"/>
      <c r="U73" s="1035"/>
      <c r="V73" s="1035">
        <v>2856</v>
      </c>
      <c r="W73" s="1035"/>
      <c r="X73" s="1035"/>
      <c r="Y73" s="1035"/>
      <c r="Z73" s="1035"/>
      <c r="AA73" s="1035">
        <v>292</v>
      </c>
      <c r="AB73" s="1035"/>
      <c r="AC73" s="1035"/>
      <c r="AD73" s="1035"/>
      <c r="AE73" s="1035"/>
      <c r="AF73" s="1035">
        <v>292</v>
      </c>
      <c r="AG73" s="1035"/>
      <c r="AH73" s="1035"/>
      <c r="AI73" s="1035"/>
      <c r="AJ73" s="1035"/>
      <c r="AK73" s="1035">
        <v>59</v>
      </c>
      <c r="AL73" s="1035"/>
      <c r="AM73" s="1035"/>
      <c r="AN73" s="1035"/>
      <c r="AO73" s="1035"/>
      <c r="AP73" s="1035" t="s">
        <v>520</v>
      </c>
      <c r="AQ73" s="1035"/>
      <c r="AR73" s="1035"/>
      <c r="AS73" s="1035"/>
      <c r="AT73" s="1035"/>
      <c r="AU73" s="1035" t="s">
        <v>520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516</v>
      </c>
      <c r="C74" s="1039"/>
      <c r="D74" s="1039"/>
      <c r="E74" s="1039"/>
      <c r="F74" s="1039"/>
      <c r="G74" s="1039"/>
      <c r="H74" s="1039"/>
      <c r="I74" s="1039"/>
      <c r="J74" s="1039"/>
      <c r="K74" s="1039"/>
      <c r="L74" s="1039"/>
      <c r="M74" s="1039"/>
      <c r="N74" s="1039"/>
      <c r="O74" s="1039"/>
      <c r="P74" s="1040"/>
      <c r="Q74" s="1041">
        <v>32</v>
      </c>
      <c r="R74" s="1035"/>
      <c r="S74" s="1035"/>
      <c r="T74" s="1035"/>
      <c r="U74" s="1035"/>
      <c r="V74" s="1035">
        <v>32</v>
      </c>
      <c r="W74" s="1035"/>
      <c r="X74" s="1035"/>
      <c r="Y74" s="1035"/>
      <c r="Z74" s="1035"/>
      <c r="AA74" s="1035">
        <v>1</v>
      </c>
      <c r="AB74" s="1035"/>
      <c r="AC74" s="1035"/>
      <c r="AD74" s="1035"/>
      <c r="AE74" s="1035"/>
      <c r="AF74" s="1035">
        <v>1</v>
      </c>
      <c r="AG74" s="1035"/>
      <c r="AH74" s="1035"/>
      <c r="AI74" s="1035"/>
      <c r="AJ74" s="1035"/>
      <c r="AK74" s="1035">
        <v>1</v>
      </c>
      <c r="AL74" s="1035"/>
      <c r="AM74" s="1035"/>
      <c r="AN74" s="1035"/>
      <c r="AO74" s="1035"/>
      <c r="AP74" s="1035" t="s">
        <v>520</v>
      </c>
      <c r="AQ74" s="1035"/>
      <c r="AR74" s="1035"/>
      <c r="AS74" s="1035"/>
      <c r="AT74" s="1035"/>
      <c r="AU74" s="1035" t="s">
        <v>520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517</v>
      </c>
      <c r="C75" s="1039"/>
      <c r="D75" s="1039"/>
      <c r="E75" s="1039"/>
      <c r="F75" s="1039"/>
      <c r="G75" s="1039"/>
      <c r="H75" s="1039"/>
      <c r="I75" s="1039"/>
      <c r="J75" s="1039"/>
      <c r="K75" s="1039"/>
      <c r="L75" s="1039"/>
      <c r="M75" s="1039"/>
      <c r="N75" s="1039"/>
      <c r="O75" s="1039"/>
      <c r="P75" s="1040"/>
      <c r="Q75" s="1042">
        <v>174</v>
      </c>
      <c r="R75" s="1043"/>
      <c r="S75" s="1043"/>
      <c r="T75" s="1043"/>
      <c r="U75" s="1044"/>
      <c r="V75" s="1045">
        <v>164</v>
      </c>
      <c r="W75" s="1043"/>
      <c r="X75" s="1043"/>
      <c r="Y75" s="1043"/>
      <c r="Z75" s="1044"/>
      <c r="AA75" s="1045">
        <v>9</v>
      </c>
      <c r="AB75" s="1043"/>
      <c r="AC75" s="1043"/>
      <c r="AD75" s="1043"/>
      <c r="AE75" s="1044"/>
      <c r="AF75" s="1045">
        <v>9</v>
      </c>
      <c r="AG75" s="1043"/>
      <c r="AH75" s="1043"/>
      <c r="AI75" s="1043"/>
      <c r="AJ75" s="1044"/>
      <c r="AK75" s="1045" t="s">
        <v>520</v>
      </c>
      <c r="AL75" s="1043"/>
      <c r="AM75" s="1043"/>
      <c r="AN75" s="1043"/>
      <c r="AO75" s="1044"/>
      <c r="AP75" s="1045" t="s">
        <v>520</v>
      </c>
      <c r="AQ75" s="1043"/>
      <c r="AR75" s="1043"/>
      <c r="AS75" s="1043"/>
      <c r="AT75" s="1044"/>
      <c r="AU75" s="1045" t="s">
        <v>520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518</v>
      </c>
      <c r="C76" s="1039"/>
      <c r="D76" s="1039"/>
      <c r="E76" s="1039"/>
      <c r="F76" s="1039"/>
      <c r="G76" s="1039"/>
      <c r="H76" s="1039"/>
      <c r="I76" s="1039"/>
      <c r="J76" s="1039"/>
      <c r="K76" s="1039"/>
      <c r="L76" s="1039"/>
      <c r="M76" s="1039"/>
      <c r="N76" s="1039"/>
      <c r="O76" s="1039"/>
      <c r="P76" s="1040"/>
      <c r="Q76" s="1042">
        <v>176517</v>
      </c>
      <c r="R76" s="1043"/>
      <c r="S76" s="1043"/>
      <c r="T76" s="1043"/>
      <c r="U76" s="1044"/>
      <c r="V76" s="1045">
        <v>168383</v>
      </c>
      <c r="W76" s="1043"/>
      <c r="X76" s="1043"/>
      <c r="Y76" s="1043"/>
      <c r="Z76" s="1044"/>
      <c r="AA76" s="1045">
        <v>8134</v>
      </c>
      <c r="AB76" s="1043"/>
      <c r="AC76" s="1043"/>
      <c r="AD76" s="1043"/>
      <c r="AE76" s="1044"/>
      <c r="AF76" s="1045">
        <v>8134</v>
      </c>
      <c r="AG76" s="1043"/>
      <c r="AH76" s="1043"/>
      <c r="AI76" s="1043"/>
      <c r="AJ76" s="1044"/>
      <c r="AK76" s="1045">
        <v>1658</v>
      </c>
      <c r="AL76" s="1043"/>
      <c r="AM76" s="1043"/>
      <c r="AN76" s="1043"/>
      <c r="AO76" s="1044"/>
      <c r="AP76" s="1045" t="s">
        <v>520</v>
      </c>
      <c r="AQ76" s="1043"/>
      <c r="AR76" s="1043"/>
      <c r="AS76" s="1043"/>
      <c r="AT76" s="1044"/>
      <c r="AU76" s="1045" t="s">
        <v>520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319</v>
      </c>
      <c r="B88" s="1001" t="s">
        <v>353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AF68+AF69+AF71+AF72+AF70+AF73+AF74+AF75+AF76</f>
        <v>8579</v>
      </c>
      <c r="AG88" s="1023"/>
      <c r="AH88" s="1023"/>
      <c r="AI88" s="1023"/>
      <c r="AJ88" s="1023"/>
      <c r="AK88" s="1027"/>
      <c r="AL88" s="1027"/>
      <c r="AM88" s="1027"/>
      <c r="AN88" s="1027"/>
      <c r="AO88" s="1027"/>
      <c r="AP88" s="1023">
        <f>AP69</f>
        <v>1592</v>
      </c>
      <c r="AQ88" s="1023"/>
      <c r="AR88" s="1023"/>
      <c r="AS88" s="1023"/>
      <c r="AT88" s="1023"/>
      <c r="AU88" s="1023">
        <f>AU69</f>
        <v>132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1001" t="s">
        <v>354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v>
      </c>
      <c r="CS102" s="1017"/>
      <c r="CT102" s="1017"/>
      <c r="CU102" s="1017"/>
      <c r="CV102" s="1018"/>
      <c r="CW102" s="1016" t="s">
        <v>614</v>
      </c>
      <c r="CX102" s="1017"/>
      <c r="CY102" s="1017"/>
      <c r="CZ102" s="1017"/>
      <c r="DA102" s="1018"/>
      <c r="DB102" s="1016" t="s">
        <v>614</v>
      </c>
      <c r="DC102" s="1017"/>
      <c r="DD102" s="1017"/>
      <c r="DE102" s="1017"/>
      <c r="DF102" s="1018"/>
      <c r="DG102" s="1016" t="s">
        <v>614</v>
      </c>
      <c r="DH102" s="1017"/>
      <c r="DI102" s="1017"/>
      <c r="DJ102" s="1017"/>
      <c r="DK102" s="1018"/>
      <c r="DL102" s="1016" t="s">
        <v>614</v>
      </c>
      <c r="DM102" s="1017"/>
      <c r="DN102" s="1017"/>
      <c r="DO102" s="1017"/>
      <c r="DP102" s="1018"/>
      <c r="DQ102" s="1016" t="s">
        <v>614</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359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361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362</v>
      </c>
      <c r="AB109" s="960"/>
      <c r="AC109" s="960"/>
      <c r="AD109" s="960"/>
      <c r="AE109" s="961"/>
      <c r="AF109" s="962" t="s">
        <v>363</v>
      </c>
      <c r="AG109" s="960"/>
      <c r="AH109" s="960"/>
      <c r="AI109" s="960"/>
      <c r="AJ109" s="961"/>
      <c r="AK109" s="962" t="s">
        <v>266</v>
      </c>
      <c r="AL109" s="960"/>
      <c r="AM109" s="960"/>
      <c r="AN109" s="960"/>
      <c r="AO109" s="961"/>
      <c r="AP109" s="962" t="s">
        <v>364</v>
      </c>
      <c r="AQ109" s="960"/>
      <c r="AR109" s="960"/>
      <c r="AS109" s="960"/>
      <c r="AT109" s="993"/>
      <c r="AU109" s="959" t="s">
        <v>361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362</v>
      </c>
      <c r="BR109" s="960"/>
      <c r="BS109" s="960"/>
      <c r="BT109" s="960"/>
      <c r="BU109" s="961"/>
      <c r="BV109" s="962" t="s">
        <v>363</v>
      </c>
      <c r="BW109" s="960"/>
      <c r="BX109" s="960"/>
      <c r="BY109" s="960"/>
      <c r="BZ109" s="961"/>
      <c r="CA109" s="962" t="s">
        <v>266</v>
      </c>
      <c r="CB109" s="960"/>
      <c r="CC109" s="960"/>
      <c r="CD109" s="960"/>
      <c r="CE109" s="961"/>
      <c r="CF109" s="1000" t="s">
        <v>364</v>
      </c>
      <c r="CG109" s="1000"/>
      <c r="CH109" s="1000"/>
      <c r="CI109" s="1000"/>
      <c r="CJ109" s="1000"/>
      <c r="CK109" s="962" t="s">
        <v>365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362</v>
      </c>
      <c r="DH109" s="960"/>
      <c r="DI109" s="960"/>
      <c r="DJ109" s="960"/>
      <c r="DK109" s="961"/>
      <c r="DL109" s="962" t="s">
        <v>363</v>
      </c>
      <c r="DM109" s="960"/>
      <c r="DN109" s="960"/>
      <c r="DO109" s="960"/>
      <c r="DP109" s="961"/>
      <c r="DQ109" s="962" t="s">
        <v>266</v>
      </c>
      <c r="DR109" s="960"/>
      <c r="DS109" s="960"/>
      <c r="DT109" s="960"/>
      <c r="DU109" s="961"/>
      <c r="DV109" s="962" t="s">
        <v>364</v>
      </c>
      <c r="DW109" s="960"/>
      <c r="DX109" s="960"/>
      <c r="DY109" s="960"/>
      <c r="DZ109" s="993"/>
    </row>
    <row r="110" spans="1:131" s="226" customFormat="1" ht="26.25" customHeight="1" x14ac:dyDescent="0.15">
      <c r="A110" s="871" t="s">
        <v>366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746829</v>
      </c>
      <c r="AB110" s="953"/>
      <c r="AC110" s="953"/>
      <c r="AD110" s="953"/>
      <c r="AE110" s="954"/>
      <c r="AF110" s="955">
        <v>753094</v>
      </c>
      <c r="AG110" s="953"/>
      <c r="AH110" s="953"/>
      <c r="AI110" s="953"/>
      <c r="AJ110" s="954"/>
      <c r="AK110" s="955">
        <v>773580</v>
      </c>
      <c r="AL110" s="953"/>
      <c r="AM110" s="953"/>
      <c r="AN110" s="953"/>
      <c r="AO110" s="954"/>
      <c r="AP110" s="956">
        <v>13.8</v>
      </c>
      <c r="AQ110" s="957"/>
      <c r="AR110" s="957"/>
      <c r="AS110" s="957"/>
      <c r="AT110" s="958"/>
      <c r="AU110" s="994" t="s">
        <v>73</v>
      </c>
      <c r="AV110" s="995"/>
      <c r="AW110" s="995"/>
      <c r="AX110" s="995"/>
      <c r="AY110" s="995"/>
      <c r="AZ110" s="924" t="s">
        <v>367</v>
      </c>
      <c r="BA110" s="872"/>
      <c r="BB110" s="872"/>
      <c r="BC110" s="872"/>
      <c r="BD110" s="872"/>
      <c r="BE110" s="872"/>
      <c r="BF110" s="872"/>
      <c r="BG110" s="872"/>
      <c r="BH110" s="872"/>
      <c r="BI110" s="872"/>
      <c r="BJ110" s="872"/>
      <c r="BK110" s="872"/>
      <c r="BL110" s="872"/>
      <c r="BM110" s="872"/>
      <c r="BN110" s="872"/>
      <c r="BO110" s="872"/>
      <c r="BP110" s="873"/>
      <c r="BQ110" s="925">
        <v>8429477</v>
      </c>
      <c r="BR110" s="906"/>
      <c r="BS110" s="906"/>
      <c r="BT110" s="906"/>
      <c r="BU110" s="906"/>
      <c r="BV110" s="906">
        <v>8509845</v>
      </c>
      <c r="BW110" s="906"/>
      <c r="BX110" s="906"/>
      <c r="BY110" s="906"/>
      <c r="BZ110" s="906"/>
      <c r="CA110" s="906">
        <v>8601667</v>
      </c>
      <c r="CB110" s="906"/>
      <c r="CC110" s="906"/>
      <c r="CD110" s="906"/>
      <c r="CE110" s="906"/>
      <c r="CF110" s="930">
        <v>153.6</v>
      </c>
      <c r="CG110" s="931"/>
      <c r="CH110" s="931"/>
      <c r="CI110" s="931"/>
      <c r="CJ110" s="931"/>
      <c r="CK110" s="990" t="s">
        <v>368</v>
      </c>
      <c r="CL110" s="883"/>
      <c r="CM110" s="924" t="s">
        <v>369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370</v>
      </c>
      <c r="DH110" s="906"/>
      <c r="DI110" s="906"/>
      <c r="DJ110" s="906"/>
      <c r="DK110" s="906"/>
      <c r="DL110" s="906" t="s">
        <v>370</v>
      </c>
      <c r="DM110" s="906"/>
      <c r="DN110" s="906"/>
      <c r="DO110" s="906"/>
      <c r="DP110" s="906"/>
      <c r="DQ110" s="906" t="s">
        <v>370</v>
      </c>
      <c r="DR110" s="906"/>
      <c r="DS110" s="906"/>
      <c r="DT110" s="906"/>
      <c r="DU110" s="906"/>
      <c r="DV110" s="907" t="s">
        <v>370</v>
      </c>
      <c r="DW110" s="907"/>
      <c r="DX110" s="907"/>
      <c r="DY110" s="907"/>
      <c r="DZ110" s="908"/>
    </row>
    <row r="111" spans="1:131" s="226" customFormat="1" ht="26.25" customHeight="1" x14ac:dyDescent="0.15">
      <c r="A111" s="838" t="s">
        <v>371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234</v>
      </c>
      <c r="AB111" s="983"/>
      <c r="AC111" s="983"/>
      <c r="AD111" s="983"/>
      <c r="AE111" s="984"/>
      <c r="AF111" s="985" t="s">
        <v>234</v>
      </c>
      <c r="AG111" s="983"/>
      <c r="AH111" s="983"/>
      <c r="AI111" s="983"/>
      <c r="AJ111" s="984"/>
      <c r="AK111" s="985" t="s">
        <v>234</v>
      </c>
      <c r="AL111" s="983"/>
      <c r="AM111" s="983"/>
      <c r="AN111" s="983"/>
      <c r="AO111" s="984"/>
      <c r="AP111" s="986" t="s">
        <v>234</v>
      </c>
      <c r="AQ111" s="987"/>
      <c r="AR111" s="987"/>
      <c r="AS111" s="987"/>
      <c r="AT111" s="988"/>
      <c r="AU111" s="996"/>
      <c r="AV111" s="997"/>
      <c r="AW111" s="997"/>
      <c r="AX111" s="997"/>
      <c r="AY111" s="997"/>
      <c r="AZ111" s="879" t="s">
        <v>372</v>
      </c>
      <c r="BA111" s="816"/>
      <c r="BB111" s="816"/>
      <c r="BC111" s="816"/>
      <c r="BD111" s="816"/>
      <c r="BE111" s="816"/>
      <c r="BF111" s="816"/>
      <c r="BG111" s="816"/>
      <c r="BH111" s="816"/>
      <c r="BI111" s="816"/>
      <c r="BJ111" s="816"/>
      <c r="BK111" s="816"/>
      <c r="BL111" s="816"/>
      <c r="BM111" s="816"/>
      <c r="BN111" s="816"/>
      <c r="BO111" s="816"/>
      <c r="BP111" s="817"/>
      <c r="BQ111" s="880">
        <v>268143</v>
      </c>
      <c r="BR111" s="881"/>
      <c r="BS111" s="881"/>
      <c r="BT111" s="881"/>
      <c r="BU111" s="881"/>
      <c r="BV111" s="881">
        <v>297145</v>
      </c>
      <c r="BW111" s="881"/>
      <c r="BX111" s="881"/>
      <c r="BY111" s="881"/>
      <c r="BZ111" s="881"/>
      <c r="CA111" s="881">
        <v>297145</v>
      </c>
      <c r="CB111" s="881"/>
      <c r="CC111" s="881"/>
      <c r="CD111" s="881"/>
      <c r="CE111" s="881"/>
      <c r="CF111" s="939">
        <v>5.3</v>
      </c>
      <c r="CG111" s="940"/>
      <c r="CH111" s="940"/>
      <c r="CI111" s="940"/>
      <c r="CJ111" s="940"/>
      <c r="CK111" s="991"/>
      <c r="CL111" s="885"/>
      <c r="CM111" s="879" t="s">
        <v>373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234</v>
      </c>
      <c r="DH111" s="881"/>
      <c r="DI111" s="881"/>
      <c r="DJ111" s="881"/>
      <c r="DK111" s="881"/>
      <c r="DL111" s="881" t="s">
        <v>234</v>
      </c>
      <c r="DM111" s="881"/>
      <c r="DN111" s="881"/>
      <c r="DO111" s="881"/>
      <c r="DP111" s="881"/>
      <c r="DQ111" s="881" t="s">
        <v>374</v>
      </c>
      <c r="DR111" s="881"/>
      <c r="DS111" s="881"/>
      <c r="DT111" s="881"/>
      <c r="DU111" s="881"/>
      <c r="DV111" s="858" t="s">
        <v>234</v>
      </c>
      <c r="DW111" s="858"/>
      <c r="DX111" s="858"/>
      <c r="DY111" s="858"/>
      <c r="DZ111" s="859"/>
    </row>
    <row r="112" spans="1:131" s="226" customFormat="1" ht="26.25" customHeight="1" x14ac:dyDescent="0.15">
      <c r="A112" s="976" t="s">
        <v>375</v>
      </c>
      <c r="B112" s="977"/>
      <c r="C112" s="816" t="s">
        <v>376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234</v>
      </c>
      <c r="AB112" s="844"/>
      <c r="AC112" s="844"/>
      <c r="AD112" s="844"/>
      <c r="AE112" s="845"/>
      <c r="AF112" s="846" t="s">
        <v>234</v>
      </c>
      <c r="AG112" s="844"/>
      <c r="AH112" s="844"/>
      <c r="AI112" s="844"/>
      <c r="AJ112" s="845"/>
      <c r="AK112" s="846" t="s">
        <v>234</v>
      </c>
      <c r="AL112" s="844"/>
      <c r="AM112" s="844"/>
      <c r="AN112" s="844"/>
      <c r="AO112" s="845"/>
      <c r="AP112" s="888" t="s">
        <v>234</v>
      </c>
      <c r="AQ112" s="889"/>
      <c r="AR112" s="889"/>
      <c r="AS112" s="889"/>
      <c r="AT112" s="890"/>
      <c r="AU112" s="996"/>
      <c r="AV112" s="997"/>
      <c r="AW112" s="997"/>
      <c r="AX112" s="997"/>
      <c r="AY112" s="997"/>
      <c r="AZ112" s="879" t="s">
        <v>377</v>
      </c>
      <c r="BA112" s="816"/>
      <c r="BB112" s="816"/>
      <c r="BC112" s="816"/>
      <c r="BD112" s="816"/>
      <c r="BE112" s="816"/>
      <c r="BF112" s="816"/>
      <c r="BG112" s="816"/>
      <c r="BH112" s="816"/>
      <c r="BI112" s="816"/>
      <c r="BJ112" s="816"/>
      <c r="BK112" s="816"/>
      <c r="BL112" s="816"/>
      <c r="BM112" s="816"/>
      <c r="BN112" s="816"/>
      <c r="BO112" s="816"/>
      <c r="BP112" s="817"/>
      <c r="BQ112" s="880">
        <v>4952712</v>
      </c>
      <c r="BR112" s="881"/>
      <c r="BS112" s="881"/>
      <c r="BT112" s="881"/>
      <c r="BU112" s="881"/>
      <c r="BV112" s="881">
        <v>4761735</v>
      </c>
      <c r="BW112" s="881"/>
      <c r="BX112" s="881"/>
      <c r="BY112" s="881"/>
      <c r="BZ112" s="881"/>
      <c r="CA112" s="881">
        <v>4434955</v>
      </c>
      <c r="CB112" s="881"/>
      <c r="CC112" s="881"/>
      <c r="CD112" s="881"/>
      <c r="CE112" s="881"/>
      <c r="CF112" s="939">
        <v>79.2</v>
      </c>
      <c r="CG112" s="940"/>
      <c r="CH112" s="940"/>
      <c r="CI112" s="940"/>
      <c r="CJ112" s="940"/>
      <c r="CK112" s="991"/>
      <c r="CL112" s="885"/>
      <c r="CM112" s="879" t="s">
        <v>378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234</v>
      </c>
      <c r="DH112" s="881"/>
      <c r="DI112" s="881"/>
      <c r="DJ112" s="881"/>
      <c r="DK112" s="881"/>
      <c r="DL112" s="881" t="s">
        <v>234</v>
      </c>
      <c r="DM112" s="881"/>
      <c r="DN112" s="881"/>
      <c r="DO112" s="881"/>
      <c r="DP112" s="881"/>
      <c r="DQ112" s="881">
        <v>91328</v>
      </c>
      <c r="DR112" s="881"/>
      <c r="DS112" s="881"/>
      <c r="DT112" s="881"/>
      <c r="DU112" s="881"/>
      <c r="DV112" s="858">
        <v>1.6</v>
      </c>
      <c r="DW112" s="858"/>
      <c r="DX112" s="858"/>
      <c r="DY112" s="858"/>
      <c r="DZ112" s="859"/>
    </row>
    <row r="113" spans="1:130" s="226" customFormat="1" ht="26.25" customHeight="1" x14ac:dyDescent="0.15">
      <c r="A113" s="978"/>
      <c r="B113" s="979"/>
      <c r="C113" s="816" t="s">
        <v>379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404038</v>
      </c>
      <c r="AB113" s="983"/>
      <c r="AC113" s="983"/>
      <c r="AD113" s="983"/>
      <c r="AE113" s="984"/>
      <c r="AF113" s="985">
        <v>350428</v>
      </c>
      <c r="AG113" s="983"/>
      <c r="AH113" s="983"/>
      <c r="AI113" s="983"/>
      <c r="AJ113" s="984"/>
      <c r="AK113" s="985">
        <v>340615</v>
      </c>
      <c r="AL113" s="983"/>
      <c r="AM113" s="983"/>
      <c r="AN113" s="983"/>
      <c r="AO113" s="984"/>
      <c r="AP113" s="986">
        <v>6.1</v>
      </c>
      <c r="AQ113" s="987"/>
      <c r="AR113" s="987"/>
      <c r="AS113" s="987"/>
      <c r="AT113" s="988"/>
      <c r="AU113" s="996"/>
      <c r="AV113" s="997"/>
      <c r="AW113" s="997"/>
      <c r="AX113" s="997"/>
      <c r="AY113" s="997"/>
      <c r="AZ113" s="879" t="s">
        <v>380</v>
      </c>
      <c r="BA113" s="816"/>
      <c r="BB113" s="816"/>
      <c r="BC113" s="816"/>
      <c r="BD113" s="816"/>
      <c r="BE113" s="816"/>
      <c r="BF113" s="816"/>
      <c r="BG113" s="816"/>
      <c r="BH113" s="816"/>
      <c r="BI113" s="816"/>
      <c r="BJ113" s="816"/>
      <c r="BK113" s="816"/>
      <c r="BL113" s="816"/>
      <c r="BM113" s="816"/>
      <c r="BN113" s="816"/>
      <c r="BO113" s="816"/>
      <c r="BP113" s="817"/>
      <c r="BQ113" s="880">
        <v>287056</v>
      </c>
      <c r="BR113" s="881"/>
      <c r="BS113" s="881"/>
      <c r="BT113" s="881"/>
      <c r="BU113" s="881"/>
      <c r="BV113" s="881">
        <v>190266</v>
      </c>
      <c r="BW113" s="881"/>
      <c r="BX113" s="881"/>
      <c r="BY113" s="881"/>
      <c r="BZ113" s="881"/>
      <c r="CA113" s="881">
        <v>131835</v>
      </c>
      <c r="CB113" s="881"/>
      <c r="CC113" s="881"/>
      <c r="CD113" s="881"/>
      <c r="CE113" s="881"/>
      <c r="CF113" s="939">
        <v>2.4</v>
      </c>
      <c r="CG113" s="940"/>
      <c r="CH113" s="940"/>
      <c r="CI113" s="940"/>
      <c r="CJ113" s="940"/>
      <c r="CK113" s="991"/>
      <c r="CL113" s="885"/>
      <c r="CM113" s="879" t="s">
        <v>381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v>91328</v>
      </c>
      <c r="DH113" s="844"/>
      <c r="DI113" s="844"/>
      <c r="DJ113" s="844"/>
      <c r="DK113" s="845"/>
      <c r="DL113" s="846">
        <v>91328</v>
      </c>
      <c r="DM113" s="844"/>
      <c r="DN113" s="844"/>
      <c r="DO113" s="844"/>
      <c r="DP113" s="845"/>
      <c r="DQ113" s="846" t="s">
        <v>234</v>
      </c>
      <c r="DR113" s="844"/>
      <c r="DS113" s="844"/>
      <c r="DT113" s="844"/>
      <c r="DU113" s="845"/>
      <c r="DV113" s="888" t="s">
        <v>234</v>
      </c>
      <c r="DW113" s="889"/>
      <c r="DX113" s="889"/>
      <c r="DY113" s="889"/>
      <c r="DZ113" s="890"/>
    </row>
    <row r="114" spans="1:130" s="226" customFormat="1" ht="26.25" customHeight="1" x14ac:dyDescent="0.15">
      <c r="A114" s="978"/>
      <c r="B114" s="979"/>
      <c r="C114" s="816" t="s">
        <v>382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109129</v>
      </c>
      <c r="AB114" s="844"/>
      <c r="AC114" s="844"/>
      <c r="AD114" s="844"/>
      <c r="AE114" s="845"/>
      <c r="AF114" s="846">
        <v>107757</v>
      </c>
      <c r="AG114" s="844"/>
      <c r="AH114" s="844"/>
      <c r="AI114" s="844"/>
      <c r="AJ114" s="845"/>
      <c r="AK114" s="846">
        <v>70952</v>
      </c>
      <c r="AL114" s="844"/>
      <c r="AM114" s="844"/>
      <c r="AN114" s="844"/>
      <c r="AO114" s="845"/>
      <c r="AP114" s="888">
        <v>1.3</v>
      </c>
      <c r="AQ114" s="889"/>
      <c r="AR114" s="889"/>
      <c r="AS114" s="889"/>
      <c r="AT114" s="890"/>
      <c r="AU114" s="996"/>
      <c r="AV114" s="997"/>
      <c r="AW114" s="997"/>
      <c r="AX114" s="997"/>
      <c r="AY114" s="997"/>
      <c r="AZ114" s="879" t="s">
        <v>383</v>
      </c>
      <c r="BA114" s="816"/>
      <c r="BB114" s="816"/>
      <c r="BC114" s="816"/>
      <c r="BD114" s="816"/>
      <c r="BE114" s="816"/>
      <c r="BF114" s="816"/>
      <c r="BG114" s="816"/>
      <c r="BH114" s="816"/>
      <c r="BI114" s="816"/>
      <c r="BJ114" s="816"/>
      <c r="BK114" s="816"/>
      <c r="BL114" s="816"/>
      <c r="BM114" s="816"/>
      <c r="BN114" s="816"/>
      <c r="BO114" s="816"/>
      <c r="BP114" s="817"/>
      <c r="BQ114" s="880">
        <v>1801672</v>
      </c>
      <c r="BR114" s="881"/>
      <c r="BS114" s="881"/>
      <c r="BT114" s="881"/>
      <c r="BU114" s="881"/>
      <c r="BV114" s="881">
        <v>1752932</v>
      </c>
      <c r="BW114" s="881"/>
      <c r="BX114" s="881"/>
      <c r="BY114" s="881"/>
      <c r="BZ114" s="881"/>
      <c r="CA114" s="881">
        <v>1696155</v>
      </c>
      <c r="CB114" s="881"/>
      <c r="CC114" s="881"/>
      <c r="CD114" s="881"/>
      <c r="CE114" s="881"/>
      <c r="CF114" s="939">
        <v>30.3</v>
      </c>
      <c r="CG114" s="940"/>
      <c r="CH114" s="940"/>
      <c r="CI114" s="940"/>
      <c r="CJ114" s="940"/>
      <c r="CK114" s="991"/>
      <c r="CL114" s="885"/>
      <c r="CM114" s="879" t="s">
        <v>384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234</v>
      </c>
      <c r="DH114" s="844"/>
      <c r="DI114" s="844"/>
      <c r="DJ114" s="844"/>
      <c r="DK114" s="845"/>
      <c r="DL114" s="846" t="s">
        <v>234</v>
      </c>
      <c r="DM114" s="844"/>
      <c r="DN114" s="844"/>
      <c r="DO114" s="844"/>
      <c r="DP114" s="845"/>
      <c r="DQ114" s="846" t="s">
        <v>234</v>
      </c>
      <c r="DR114" s="844"/>
      <c r="DS114" s="844"/>
      <c r="DT114" s="844"/>
      <c r="DU114" s="845"/>
      <c r="DV114" s="888" t="s">
        <v>234</v>
      </c>
      <c r="DW114" s="889"/>
      <c r="DX114" s="889"/>
      <c r="DY114" s="889"/>
      <c r="DZ114" s="890"/>
    </row>
    <row r="115" spans="1:130" s="226" customFormat="1" ht="26.25" customHeight="1" x14ac:dyDescent="0.15">
      <c r="A115" s="978"/>
      <c r="B115" s="979"/>
      <c r="C115" s="816" t="s">
        <v>385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234</v>
      </c>
      <c r="AB115" s="983"/>
      <c r="AC115" s="983"/>
      <c r="AD115" s="983"/>
      <c r="AE115" s="984"/>
      <c r="AF115" s="985" t="s">
        <v>234</v>
      </c>
      <c r="AG115" s="983"/>
      <c r="AH115" s="983"/>
      <c r="AI115" s="983"/>
      <c r="AJ115" s="984"/>
      <c r="AK115" s="985" t="s">
        <v>234</v>
      </c>
      <c r="AL115" s="983"/>
      <c r="AM115" s="983"/>
      <c r="AN115" s="983"/>
      <c r="AO115" s="984"/>
      <c r="AP115" s="986" t="s">
        <v>234</v>
      </c>
      <c r="AQ115" s="987"/>
      <c r="AR115" s="987"/>
      <c r="AS115" s="987"/>
      <c r="AT115" s="988"/>
      <c r="AU115" s="996"/>
      <c r="AV115" s="997"/>
      <c r="AW115" s="997"/>
      <c r="AX115" s="997"/>
      <c r="AY115" s="997"/>
      <c r="AZ115" s="879" t="s">
        <v>386</v>
      </c>
      <c r="BA115" s="816"/>
      <c r="BB115" s="816"/>
      <c r="BC115" s="816"/>
      <c r="BD115" s="816"/>
      <c r="BE115" s="816"/>
      <c r="BF115" s="816"/>
      <c r="BG115" s="816"/>
      <c r="BH115" s="816"/>
      <c r="BI115" s="816"/>
      <c r="BJ115" s="816"/>
      <c r="BK115" s="816"/>
      <c r="BL115" s="816"/>
      <c r="BM115" s="816"/>
      <c r="BN115" s="816"/>
      <c r="BO115" s="816"/>
      <c r="BP115" s="817"/>
      <c r="BQ115" s="880">
        <v>12</v>
      </c>
      <c r="BR115" s="881"/>
      <c r="BS115" s="881"/>
      <c r="BT115" s="881"/>
      <c r="BU115" s="881"/>
      <c r="BV115" s="881" t="s">
        <v>234</v>
      </c>
      <c r="BW115" s="881"/>
      <c r="BX115" s="881"/>
      <c r="BY115" s="881"/>
      <c r="BZ115" s="881"/>
      <c r="CA115" s="881" t="s">
        <v>234</v>
      </c>
      <c r="CB115" s="881"/>
      <c r="CC115" s="881"/>
      <c r="CD115" s="881"/>
      <c r="CE115" s="881"/>
      <c r="CF115" s="939" t="s">
        <v>234</v>
      </c>
      <c r="CG115" s="940"/>
      <c r="CH115" s="940"/>
      <c r="CI115" s="940"/>
      <c r="CJ115" s="940"/>
      <c r="CK115" s="991"/>
      <c r="CL115" s="885"/>
      <c r="CM115" s="879" t="s">
        <v>387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234</v>
      </c>
      <c r="DH115" s="844"/>
      <c r="DI115" s="844"/>
      <c r="DJ115" s="844"/>
      <c r="DK115" s="845"/>
      <c r="DL115" s="846" t="s">
        <v>234</v>
      </c>
      <c r="DM115" s="844"/>
      <c r="DN115" s="844"/>
      <c r="DO115" s="844"/>
      <c r="DP115" s="845"/>
      <c r="DQ115" s="846" t="s">
        <v>234</v>
      </c>
      <c r="DR115" s="844"/>
      <c r="DS115" s="844"/>
      <c r="DT115" s="844"/>
      <c r="DU115" s="845"/>
      <c r="DV115" s="888" t="s">
        <v>234</v>
      </c>
      <c r="DW115" s="889"/>
      <c r="DX115" s="889"/>
      <c r="DY115" s="889"/>
      <c r="DZ115" s="890"/>
    </row>
    <row r="116" spans="1:130" s="226" customFormat="1" ht="26.25" customHeight="1" x14ac:dyDescent="0.15">
      <c r="A116" s="980"/>
      <c r="B116" s="981"/>
      <c r="C116" s="903" t="s">
        <v>388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374</v>
      </c>
      <c r="AB116" s="844"/>
      <c r="AC116" s="844"/>
      <c r="AD116" s="844"/>
      <c r="AE116" s="845"/>
      <c r="AF116" s="846" t="s">
        <v>234</v>
      </c>
      <c r="AG116" s="844"/>
      <c r="AH116" s="844"/>
      <c r="AI116" s="844"/>
      <c r="AJ116" s="845"/>
      <c r="AK116" s="846" t="s">
        <v>234</v>
      </c>
      <c r="AL116" s="844"/>
      <c r="AM116" s="844"/>
      <c r="AN116" s="844"/>
      <c r="AO116" s="845"/>
      <c r="AP116" s="888" t="s">
        <v>234</v>
      </c>
      <c r="AQ116" s="889"/>
      <c r="AR116" s="889"/>
      <c r="AS116" s="889"/>
      <c r="AT116" s="890"/>
      <c r="AU116" s="996"/>
      <c r="AV116" s="997"/>
      <c r="AW116" s="997"/>
      <c r="AX116" s="997"/>
      <c r="AY116" s="997"/>
      <c r="AZ116" s="973" t="s">
        <v>389</v>
      </c>
      <c r="BA116" s="974"/>
      <c r="BB116" s="974"/>
      <c r="BC116" s="974"/>
      <c r="BD116" s="974"/>
      <c r="BE116" s="974"/>
      <c r="BF116" s="974"/>
      <c r="BG116" s="974"/>
      <c r="BH116" s="974"/>
      <c r="BI116" s="974"/>
      <c r="BJ116" s="974"/>
      <c r="BK116" s="974"/>
      <c r="BL116" s="974"/>
      <c r="BM116" s="974"/>
      <c r="BN116" s="974"/>
      <c r="BO116" s="974"/>
      <c r="BP116" s="975"/>
      <c r="BQ116" s="880" t="s">
        <v>234</v>
      </c>
      <c r="BR116" s="881"/>
      <c r="BS116" s="881"/>
      <c r="BT116" s="881"/>
      <c r="BU116" s="881"/>
      <c r="BV116" s="881" t="s">
        <v>234</v>
      </c>
      <c r="BW116" s="881"/>
      <c r="BX116" s="881"/>
      <c r="BY116" s="881"/>
      <c r="BZ116" s="881"/>
      <c r="CA116" s="881" t="s">
        <v>234</v>
      </c>
      <c r="CB116" s="881"/>
      <c r="CC116" s="881"/>
      <c r="CD116" s="881"/>
      <c r="CE116" s="881"/>
      <c r="CF116" s="939" t="s">
        <v>234</v>
      </c>
      <c r="CG116" s="940"/>
      <c r="CH116" s="940"/>
      <c r="CI116" s="940"/>
      <c r="CJ116" s="940"/>
      <c r="CK116" s="991"/>
      <c r="CL116" s="885"/>
      <c r="CM116" s="879" t="s">
        <v>390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234</v>
      </c>
      <c r="DH116" s="844"/>
      <c r="DI116" s="844"/>
      <c r="DJ116" s="844"/>
      <c r="DK116" s="845"/>
      <c r="DL116" s="846" t="s">
        <v>234</v>
      </c>
      <c r="DM116" s="844"/>
      <c r="DN116" s="844"/>
      <c r="DO116" s="844"/>
      <c r="DP116" s="845"/>
      <c r="DQ116" s="846" t="s">
        <v>234</v>
      </c>
      <c r="DR116" s="844"/>
      <c r="DS116" s="844"/>
      <c r="DT116" s="844"/>
      <c r="DU116" s="845"/>
      <c r="DV116" s="888" t="s">
        <v>234</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391</v>
      </c>
      <c r="Z117" s="961"/>
      <c r="AA117" s="966">
        <v>1259996</v>
      </c>
      <c r="AB117" s="967"/>
      <c r="AC117" s="967"/>
      <c r="AD117" s="967"/>
      <c r="AE117" s="968"/>
      <c r="AF117" s="969">
        <v>1211279</v>
      </c>
      <c r="AG117" s="967"/>
      <c r="AH117" s="967"/>
      <c r="AI117" s="967"/>
      <c r="AJ117" s="968"/>
      <c r="AK117" s="969">
        <v>1185147</v>
      </c>
      <c r="AL117" s="967"/>
      <c r="AM117" s="967"/>
      <c r="AN117" s="967"/>
      <c r="AO117" s="968"/>
      <c r="AP117" s="970"/>
      <c r="AQ117" s="971"/>
      <c r="AR117" s="971"/>
      <c r="AS117" s="971"/>
      <c r="AT117" s="972"/>
      <c r="AU117" s="996"/>
      <c r="AV117" s="997"/>
      <c r="AW117" s="997"/>
      <c r="AX117" s="997"/>
      <c r="AY117" s="997"/>
      <c r="AZ117" s="927" t="s">
        <v>392</v>
      </c>
      <c r="BA117" s="928"/>
      <c r="BB117" s="928"/>
      <c r="BC117" s="928"/>
      <c r="BD117" s="928"/>
      <c r="BE117" s="928"/>
      <c r="BF117" s="928"/>
      <c r="BG117" s="928"/>
      <c r="BH117" s="928"/>
      <c r="BI117" s="928"/>
      <c r="BJ117" s="928"/>
      <c r="BK117" s="928"/>
      <c r="BL117" s="928"/>
      <c r="BM117" s="928"/>
      <c r="BN117" s="928"/>
      <c r="BO117" s="928"/>
      <c r="BP117" s="929"/>
      <c r="BQ117" s="880" t="s">
        <v>234</v>
      </c>
      <c r="BR117" s="881"/>
      <c r="BS117" s="881"/>
      <c r="BT117" s="881"/>
      <c r="BU117" s="881"/>
      <c r="BV117" s="881" t="s">
        <v>234</v>
      </c>
      <c r="BW117" s="881"/>
      <c r="BX117" s="881"/>
      <c r="BY117" s="881"/>
      <c r="BZ117" s="881"/>
      <c r="CA117" s="881" t="s">
        <v>234</v>
      </c>
      <c r="CB117" s="881"/>
      <c r="CC117" s="881"/>
      <c r="CD117" s="881"/>
      <c r="CE117" s="881"/>
      <c r="CF117" s="939" t="s">
        <v>234</v>
      </c>
      <c r="CG117" s="940"/>
      <c r="CH117" s="940"/>
      <c r="CI117" s="940"/>
      <c r="CJ117" s="940"/>
      <c r="CK117" s="991"/>
      <c r="CL117" s="885"/>
      <c r="CM117" s="879" t="s">
        <v>393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v>176815</v>
      </c>
      <c r="DH117" s="844"/>
      <c r="DI117" s="844"/>
      <c r="DJ117" s="844"/>
      <c r="DK117" s="845"/>
      <c r="DL117" s="846">
        <v>205817</v>
      </c>
      <c r="DM117" s="844"/>
      <c r="DN117" s="844"/>
      <c r="DO117" s="844"/>
      <c r="DP117" s="845"/>
      <c r="DQ117" s="846">
        <v>205817</v>
      </c>
      <c r="DR117" s="844"/>
      <c r="DS117" s="844"/>
      <c r="DT117" s="844"/>
      <c r="DU117" s="845"/>
      <c r="DV117" s="888">
        <v>3.7</v>
      </c>
      <c r="DW117" s="889"/>
      <c r="DX117" s="889"/>
      <c r="DY117" s="889"/>
      <c r="DZ117" s="890"/>
    </row>
    <row r="118" spans="1:130" s="226" customFormat="1" ht="26.25" customHeight="1" x14ac:dyDescent="0.15">
      <c r="A118" s="959" t="s">
        <v>365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362</v>
      </c>
      <c r="AB118" s="960"/>
      <c r="AC118" s="960"/>
      <c r="AD118" s="960"/>
      <c r="AE118" s="961"/>
      <c r="AF118" s="962" t="s">
        <v>363</v>
      </c>
      <c r="AG118" s="960"/>
      <c r="AH118" s="960"/>
      <c r="AI118" s="960"/>
      <c r="AJ118" s="961"/>
      <c r="AK118" s="962" t="s">
        <v>266</v>
      </c>
      <c r="AL118" s="960"/>
      <c r="AM118" s="960"/>
      <c r="AN118" s="960"/>
      <c r="AO118" s="961"/>
      <c r="AP118" s="963" t="s">
        <v>364</v>
      </c>
      <c r="AQ118" s="964"/>
      <c r="AR118" s="964"/>
      <c r="AS118" s="964"/>
      <c r="AT118" s="965"/>
      <c r="AU118" s="996"/>
      <c r="AV118" s="997"/>
      <c r="AW118" s="997"/>
      <c r="AX118" s="997"/>
      <c r="AY118" s="997"/>
      <c r="AZ118" s="902" t="s">
        <v>394</v>
      </c>
      <c r="BA118" s="903"/>
      <c r="BB118" s="903"/>
      <c r="BC118" s="903"/>
      <c r="BD118" s="903"/>
      <c r="BE118" s="903"/>
      <c r="BF118" s="903"/>
      <c r="BG118" s="903"/>
      <c r="BH118" s="903"/>
      <c r="BI118" s="903"/>
      <c r="BJ118" s="903"/>
      <c r="BK118" s="903"/>
      <c r="BL118" s="903"/>
      <c r="BM118" s="903"/>
      <c r="BN118" s="903"/>
      <c r="BO118" s="903"/>
      <c r="BP118" s="904"/>
      <c r="BQ118" s="943" t="s">
        <v>234</v>
      </c>
      <c r="BR118" s="909"/>
      <c r="BS118" s="909"/>
      <c r="BT118" s="909"/>
      <c r="BU118" s="909"/>
      <c r="BV118" s="909" t="s">
        <v>234</v>
      </c>
      <c r="BW118" s="909"/>
      <c r="BX118" s="909"/>
      <c r="BY118" s="909"/>
      <c r="BZ118" s="909"/>
      <c r="CA118" s="909" t="s">
        <v>234</v>
      </c>
      <c r="CB118" s="909"/>
      <c r="CC118" s="909"/>
      <c r="CD118" s="909"/>
      <c r="CE118" s="909"/>
      <c r="CF118" s="939" t="s">
        <v>234</v>
      </c>
      <c r="CG118" s="940"/>
      <c r="CH118" s="940"/>
      <c r="CI118" s="940"/>
      <c r="CJ118" s="940"/>
      <c r="CK118" s="991"/>
      <c r="CL118" s="885"/>
      <c r="CM118" s="879" t="s">
        <v>395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234</v>
      </c>
      <c r="DH118" s="844"/>
      <c r="DI118" s="844"/>
      <c r="DJ118" s="844"/>
      <c r="DK118" s="845"/>
      <c r="DL118" s="846" t="s">
        <v>234</v>
      </c>
      <c r="DM118" s="844"/>
      <c r="DN118" s="844"/>
      <c r="DO118" s="844"/>
      <c r="DP118" s="845"/>
      <c r="DQ118" s="846" t="s">
        <v>234</v>
      </c>
      <c r="DR118" s="844"/>
      <c r="DS118" s="844"/>
      <c r="DT118" s="844"/>
      <c r="DU118" s="845"/>
      <c r="DV118" s="888" t="s">
        <v>234</v>
      </c>
      <c r="DW118" s="889"/>
      <c r="DX118" s="889"/>
      <c r="DY118" s="889"/>
      <c r="DZ118" s="890"/>
    </row>
    <row r="119" spans="1:130" s="226" customFormat="1" ht="26.25" customHeight="1" x14ac:dyDescent="0.15">
      <c r="A119" s="882" t="s">
        <v>368</v>
      </c>
      <c r="B119" s="883"/>
      <c r="C119" s="924" t="s">
        <v>369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234</v>
      </c>
      <c r="AB119" s="953"/>
      <c r="AC119" s="953"/>
      <c r="AD119" s="953"/>
      <c r="AE119" s="954"/>
      <c r="AF119" s="955" t="s">
        <v>234</v>
      </c>
      <c r="AG119" s="953"/>
      <c r="AH119" s="953"/>
      <c r="AI119" s="953"/>
      <c r="AJ119" s="954"/>
      <c r="AK119" s="955" t="s">
        <v>234</v>
      </c>
      <c r="AL119" s="953"/>
      <c r="AM119" s="953"/>
      <c r="AN119" s="953"/>
      <c r="AO119" s="954"/>
      <c r="AP119" s="956" t="s">
        <v>234</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396</v>
      </c>
      <c r="BP119" s="942"/>
      <c r="BQ119" s="943">
        <v>15739072</v>
      </c>
      <c r="BR119" s="909"/>
      <c r="BS119" s="909"/>
      <c r="BT119" s="909"/>
      <c r="BU119" s="909"/>
      <c r="BV119" s="909">
        <v>15511923</v>
      </c>
      <c r="BW119" s="909"/>
      <c r="BX119" s="909"/>
      <c r="BY119" s="909"/>
      <c r="BZ119" s="909"/>
      <c r="CA119" s="909">
        <v>15161757</v>
      </c>
      <c r="CB119" s="909"/>
      <c r="CC119" s="909"/>
      <c r="CD119" s="909"/>
      <c r="CE119" s="909"/>
      <c r="CF119" s="812"/>
      <c r="CG119" s="813"/>
      <c r="CH119" s="813"/>
      <c r="CI119" s="813"/>
      <c r="CJ119" s="898"/>
      <c r="CK119" s="992"/>
      <c r="CL119" s="887"/>
      <c r="CM119" s="902" t="s">
        <v>397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234</v>
      </c>
      <c r="DH119" s="828"/>
      <c r="DI119" s="828"/>
      <c r="DJ119" s="828"/>
      <c r="DK119" s="829"/>
      <c r="DL119" s="830" t="s">
        <v>234</v>
      </c>
      <c r="DM119" s="828"/>
      <c r="DN119" s="828"/>
      <c r="DO119" s="828"/>
      <c r="DP119" s="829"/>
      <c r="DQ119" s="830" t="s">
        <v>234</v>
      </c>
      <c r="DR119" s="828"/>
      <c r="DS119" s="828"/>
      <c r="DT119" s="828"/>
      <c r="DU119" s="829"/>
      <c r="DV119" s="912" t="s">
        <v>234</v>
      </c>
      <c r="DW119" s="913"/>
      <c r="DX119" s="913"/>
      <c r="DY119" s="913"/>
      <c r="DZ119" s="914"/>
    </row>
    <row r="120" spans="1:130" s="226" customFormat="1" ht="26.25" customHeight="1" x14ac:dyDescent="0.15">
      <c r="A120" s="884"/>
      <c r="B120" s="885"/>
      <c r="C120" s="879" t="s">
        <v>373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234</v>
      </c>
      <c r="AB120" s="844"/>
      <c r="AC120" s="844"/>
      <c r="AD120" s="844"/>
      <c r="AE120" s="845"/>
      <c r="AF120" s="846" t="s">
        <v>234</v>
      </c>
      <c r="AG120" s="844"/>
      <c r="AH120" s="844"/>
      <c r="AI120" s="844"/>
      <c r="AJ120" s="845"/>
      <c r="AK120" s="846" t="s">
        <v>234</v>
      </c>
      <c r="AL120" s="844"/>
      <c r="AM120" s="844"/>
      <c r="AN120" s="844"/>
      <c r="AO120" s="845"/>
      <c r="AP120" s="888" t="s">
        <v>234</v>
      </c>
      <c r="AQ120" s="889"/>
      <c r="AR120" s="889"/>
      <c r="AS120" s="889"/>
      <c r="AT120" s="890"/>
      <c r="AU120" s="944" t="s">
        <v>398</v>
      </c>
      <c r="AV120" s="945"/>
      <c r="AW120" s="945"/>
      <c r="AX120" s="945"/>
      <c r="AY120" s="946"/>
      <c r="AZ120" s="924" t="s">
        <v>399</v>
      </c>
      <c r="BA120" s="872"/>
      <c r="BB120" s="872"/>
      <c r="BC120" s="872"/>
      <c r="BD120" s="872"/>
      <c r="BE120" s="872"/>
      <c r="BF120" s="872"/>
      <c r="BG120" s="872"/>
      <c r="BH120" s="872"/>
      <c r="BI120" s="872"/>
      <c r="BJ120" s="872"/>
      <c r="BK120" s="872"/>
      <c r="BL120" s="872"/>
      <c r="BM120" s="872"/>
      <c r="BN120" s="872"/>
      <c r="BO120" s="872"/>
      <c r="BP120" s="873"/>
      <c r="BQ120" s="925">
        <v>2692362</v>
      </c>
      <c r="BR120" s="906"/>
      <c r="BS120" s="906"/>
      <c r="BT120" s="906"/>
      <c r="BU120" s="906"/>
      <c r="BV120" s="906">
        <v>2678384</v>
      </c>
      <c r="BW120" s="906"/>
      <c r="BX120" s="906"/>
      <c r="BY120" s="906"/>
      <c r="BZ120" s="906"/>
      <c r="CA120" s="906">
        <v>3227080</v>
      </c>
      <c r="CB120" s="906"/>
      <c r="CC120" s="906"/>
      <c r="CD120" s="906"/>
      <c r="CE120" s="906"/>
      <c r="CF120" s="930">
        <v>57.6</v>
      </c>
      <c r="CG120" s="931"/>
      <c r="CH120" s="931"/>
      <c r="CI120" s="931"/>
      <c r="CJ120" s="931"/>
      <c r="CK120" s="932" t="s">
        <v>400</v>
      </c>
      <c r="CL120" s="916"/>
      <c r="CM120" s="916"/>
      <c r="CN120" s="916"/>
      <c r="CO120" s="917"/>
      <c r="CP120" s="936" t="s">
        <v>401</v>
      </c>
      <c r="CQ120" s="937"/>
      <c r="CR120" s="937"/>
      <c r="CS120" s="937"/>
      <c r="CT120" s="937"/>
      <c r="CU120" s="937"/>
      <c r="CV120" s="937"/>
      <c r="CW120" s="937"/>
      <c r="CX120" s="937"/>
      <c r="CY120" s="937"/>
      <c r="CZ120" s="937"/>
      <c r="DA120" s="937"/>
      <c r="DB120" s="937"/>
      <c r="DC120" s="937"/>
      <c r="DD120" s="937"/>
      <c r="DE120" s="937"/>
      <c r="DF120" s="938"/>
      <c r="DG120" s="925" t="s">
        <v>234</v>
      </c>
      <c r="DH120" s="906"/>
      <c r="DI120" s="906"/>
      <c r="DJ120" s="906"/>
      <c r="DK120" s="906"/>
      <c r="DL120" s="906">
        <v>4145702</v>
      </c>
      <c r="DM120" s="906"/>
      <c r="DN120" s="906"/>
      <c r="DO120" s="906"/>
      <c r="DP120" s="906"/>
      <c r="DQ120" s="906">
        <v>3870970</v>
      </c>
      <c r="DR120" s="906"/>
      <c r="DS120" s="906"/>
      <c r="DT120" s="906"/>
      <c r="DU120" s="906"/>
      <c r="DV120" s="907">
        <v>69.099999999999994</v>
      </c>
      <c r="DW120" s="907"/>
      <c r="DX120" s="907"/>
      <c r="DY120" s="907"/>
      <c r="DZ120" s="908"/>
    </row>
    <row r="121" spans="1:130" s="226" customFormat="1" ht="26.25" customHeight="1" x14ac:dyDescent="0.15">
      <c r="A121" s="884"/>
      <c r="B121" s="885"/>
      <c r="C121" s="927" t="s">
        <v>402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234</v>
      </c>
      <c r="AB121" s="844"/>
      <c r="AC121" s="844"/>
      <c r="AD121" s="844"/>
      <c r="AE121" s="845"/>
      <c r="AF121" s="846" t="s">
        <v>234</v>
      </c>
      <c r="AG121" s="844"/>
      <c r="AH121" s="844"/>
      <c r="AI121" s="844"/>
      <c r="AJ121" s="845"/>
      <c r="AK121" s="846" t="s">
        <v>234</v>
      </c>
      <c r="AL121" s="844"/>
      <c r="AM121" s="844"/>
      <c r="AN121" s="844"/>
      <c r="AO121" s="845"/>
      <c r="AP121" s="888" t="s">
        <v>234</v>
      </c>
      <c r="AQ121" s="889"/>
      <c r="AR121" s="889"/>
      <c r="AS121" s="889"/>
      <c r="AT121" s="890"/>
      <c r="AU121" s="947"/>
      <c r="AV121" s="948"/>
      <c r="AW121" s="948"/>
      <c r="AX121" s="948"/>
      <c r="AY121" s="949"/>
      <c r="AZ121" s="879" t="s">
        <v>403</v>
      </c>
      <c r="BA121" s="816"/>
      <c r="BB121" s="816"/>
      <c r="BC121" s="816"/>
      <c r="BD121" s="816"/>
      <c r="BE121" s="816"/>
      <c r="BF121" s="816"/>
      <c r="BG121" s="816"/>
      <c r="BH121" s="816"/>
      <c r="BI121" s="816"/>
      <c r="BJ121" s="816"/>
      <c r="BK121" s="816"/>
      <c r="BL121" s="816"/>
      <c r="BM121" s="816"/>
      <c r="BN121" s="816"/>
      <c r="BO121" s="816"/>
      <c r="BP121" s="817"/>
      <c r="BQ121" s="880" t="s">
        <v>234</v>
      </c>
      <c r="BR121" s="881"/>
      <c r="BS121" s="881"/>
      <c r="BT121" s="881"/>
      <c r="BU121" s="881"/>
      <c r="BV121" s="881" t="s">
        <v>234</v>
      </c>
      <c r="BW121" s="881"/>
      <c r="BX121" s="881"/>
      <c r="BY121" s="881"/>
      <c r="BZ121" s="881"/>
      <c r="CA121" s="881" t="s">
        <v>234</v>
      </c>
      <c r="CB121" s="881"/>
      <c r="CC121" s="881"/>
      <c r="CD121" s="881"/>
      <c r="CE121" s="881"/>
      <c r="CF121" s="939" t="s">
        <v>234</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80">
        <v>556494</v>
      </c>
      <c r="DH121" s="881"/>
      <c r="DI121" s="881"/>
      <c r="DJ121" s="881"/>
      <c r="DK121" s="881"/>
      <c r="DL121" s="881">
        <v>536440</v>
      </c>
      <c r="DM121" s="881"/>
      <c r="DN121" s="881"/>
      <c r="DO121" s="881"/>
      <c r="DP121" s="881"/>
      <c r="DQ121" s="881">
        <v>490349</v>
      </c>
      <c r="DR121" s="881"/>
      <c r="DS121" s="881"/>
      <c r="DT121" s="881"/>
      <c r="DU121" s="881"/>
      <c r="DV121" s="858">
        <v>8.8000000000000007</v>
      </c>
      <c r="DW121" s="858"/>
      <c r="DX121" s="858"/>
      <c r="DY121" s="858"/>
      <c r="DZ121" s="859"/>
    </row>
    <row r="122" spans="1:130" s="226" customFormat="1" ht="26.25" customHeight="1" x14ac:dyDescent="0.15">
      <c r="A122" s="884"/>
      <c r="B122" s="885"/>
      <c r="C122" s="879" t="s">
        <v>384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234</v>
      </c>
      <c r="AB122" s="844"/>
      <c r="AC122" s="844"/>
      <c r="AD122" s="844"/>
      <c r="AE122" s="845"/>
      <c r="AF122" s="846" t="s">
        <v>234</v>
      </c>
      <c r="AG122" s="844"/>
      <c r="AH122" s="844"/>
      <c r="AI122" s="844"/>
      <c r="AJ122" s="845"/>
      <c r="AK122" s="846" t="s">
        <v>234</v>
      </c>
      <c r="AL122" s="844"/>
      <c r="AM122" s="844"/>
      <c r="AN122" s="844"/>
      <c r="AO122" s="845"/>
      <c r="AP122" s="888" t="s">
        <v>234</v>
      </c>
      <c r="AQ122" s="889"/>
      <c r="AR122" s="889"/>
      <c r="AS122" s="889"/>
      <c r="AT122" s="890"/>
      <c r="AU122" s="947"/>
      <c r="AV122" s="948"/>
      <c r="AW122" s="948"/>
      <c r="AX122" s="948"/>
      <c r="AY122" s="949"/>
      <c r="AZ122" s="902" t="s">
        <v>405</v>
      </c>
      <c r="BA122" s="903"/>
      <c r="BB122" s="903"/>
      <c r="BC122" s="903"/>
      <c r="BD122" s="903"/>
      <c r="BE122" s="903"/>
      <c r="BF122" s="903"/>
      <c r="BG122" s="903"/>
      <c r="BH122" s="903"/>
      <c r="BI122" s="903"/>
      <c r="BJ122" s="903"/>
      <c r="BK122" s="903"/>
      <c r="BL122" s="903"/>
      <c r="BM122" s="903"/>
      <c r="BN122" s="903"/>
      <c r="BO122" s="903"/>
      <c r="BP122" s="904"/>
      <c r="BQ122" s="943">
        <v>9865637</v>
      </c>
      <c r="BR122" s="909"/>
      <c r="BS122" s="909"/>
      <c r="BT122" s="909"/>
      <c r="BU122" s="909"/>
      <c r="BV122" s="909">
        <v>9789397</v>
      </c>
      <c r="BW122" s="909"/>
      <c r="BX122" s="909"/>
      <c r="BY122" s="909"/>
      <c r="BZ122" s="909"/>
      <c r="CA122" s="909">
        <v>9663029</v>
      </c>
      <c r="CB122" s="909"/>
      <c r="CC122" s="909"/>
      <c r="CD122" s="909"/>
      <c r="CE122" s="909"/>
      <c r="CF122" s="910">
        <v>172.6</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76094</v>
      </c>
      <c r="DH122" s="881"/>
      <c r="DI122" s="881"/>
      <c r="DJ122" s="881"/>
      <c r="DK122" s="881"/>
      <c r="DL122" s="881">
        <v>70348</v>
      </c>
      <c r="DM122" s="881"/>
      <c r="DN122" s="881"/>
      <c r="DO122" s="881"/>
      <c r="DP122" s="881"/>
      <c r="DQ122" s="881">
        <v>63292</v>
      </c>
      <c r="DR122" s="881"/>
      <c r="DS122" s="881"/>
      <c r="DT122" s="881"/>
      <c r="DU122" s="881"/>
      <c r="DV122" s="858">
        <v>1.1000000000000001</v>
      </c>
      <c r="DW122" s="858"/>
      <c r="DX122" s="858"/>
      <c r="DY122" s="858"/>
      <c r="DZ122" s="859"/>
    </row>
    <row r="123" spans="1:130" s="226" customFormat="1" ht="26.25" customHeight="1" x14ac:dyDescent="0.15">
      <c r="A123" s="884"/>
      <c r="B123" s="885"/>
      <c r="C123" s="879" t="s">
        <v>390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234</v>
      </c>
      <c r="AB123" s="844"/>
      <c r="AC123" s="844"/>
      <c r="AD123" s="844"/>
      <c r="AE123" s="845"/>
      <c r="AF123" s="846" t="s">
        <v>234</v>
      </c>
      <c r="AG123" s="844"/>
      <c r="AH123" s="844"/>
      <c r="AI123" s="844"/>
      <c r="AJ123" s="845"/>
      <c r="AK123" s="846" t="s">
        <v>234</v>
      </c>
      <c r="AL123" s="844"/>
      <c r="AM123" s="844"/>
      <c r="AN123" s="844"/>
      <c r="AO123" s="845"/>
      <c r="AP123" s="888" t="s">
        <v>234</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407</v>
      </c>
      <c r="BP123" s="942"/>
      <c r="BQ123" s="896">
        <v>12557999</v>
      </c>
      <c r="BR123" s="897"/>
      <c r="BS123" s="897"/>
      <c r="BT123" s="897"/>
      <c r="BU123" s="897"/>
      <c r="BV123" s="897">
        <v>12467781</v>
      </c>
      <c r="BW123" s="897"/>
      <c r="BX123" s="897"/>
      <c r="BY123" s="897"/>
      <c r="BZ123" s="897"/>
      <c r="CA123" s="897">
        <v>12890109</v>
      </c>
      <c r="CB123" s="897"/>
      <c r="CC123" s="897"/>
      <c r="CD123" s="897"/>
      <c r="CE123" s="897"/>
      <c r="CF123" s="812"/>
      <c r="CG123" s="813"/>
      <c r="CH123" s="813"/>
      <c r="CI123" s="813"/>
      <c r="CJ123" s="898"/>
      <c r="CK123" s="933"/>
      <c r="CL123" s="919"/>
      <c r="CM123" s="919"/>
      <c r="CN123" s="919"/>
      <c r="CO123" s="920"/>
      <c r="CP123" s="899" t="s">
        <v>408</v>
      </c>
      <c r="CQ123" s="900"/>
      <c r="CR123" s="900"/>
      <c r="CS123" s="900"/>
      <c r="CT123" s="900"/>
      <c r="CU123" s="900"/>
      <c r="CV123" s="900"/>
      <c r="CW123" s="900"/>
      <c r="CX123" s="900"/>
      <c r="CY123" s="900"/>
      <c r="CZ123" s="900"/>
      <c r="DA123" s="900"/>
      <c r="DB123" s="900"/>
      <c r="DC123" s="900"/>
      <c r="DD123" s="900"/>
      <c r="DE123" s="900"/>
      <c r="DF123" s="901"/>
      <c r="DG123" s="843">
        <v>10584</v>
      </c>
      <c r="DH123" s="844"/>
      <c r="DI123" s="844"/>
      <c r="DJ123" s="844"/>
      <c r="DK123" s="845"/>
      <c r="DL123" s="846">
        <v>9245</v>
      </c>
      <c r="DM123" s="844"/>
      <c r="DN123" s="844"/>
      <c r="DO123" s="844"/>
      <c r="DP123" s="845"/>
      <c r="DQ123" s="846">
        <v>10344</v>
      </c>
      <c r="DR123" s="844"/>
      <c r="DS123" s="844"/>
      <c r="DT123" s="844"/>
      <c r="DU123" s="845"/>
      <c r="DV123" s="888">
        <v>0.2</v>
      </c>
      <c r="DW123" s="889"/>
      <c r="DX123" s="889"/>
      <c r="DY123" s="889"/>
      <c r="DZ123" s="890"/>
    </row>
    <row r="124" spans="1:130" s="226" customFormat="1" ht="26.25" customHeight="1" thickBot="1" x14ac:dyDescent="0.2">
      <c r="A124" s="884"/>
      <c r="B124" s="885"/>
      <c r="C124" s="879" t="s">
        <v>393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234</v>
      </c>
      <c r="AB124" s="844"/>
      <c r="AC124" s="844"/>
      <c r="AD124" s="844"/>
      <c r="AE124" s="845"/>
      <c r="AF124" s="846" t="s">
        <v>234</v>
      </c>
      <c r="AG124" s="844"/>
      <c r="AH124" s="844"/>
      <c r="AI124" s="844"/>
      <c r="AJ124" s="845"/>
      <c r="AK124" s="846" t="s">
        <v>234</v>
      </c>
      <c r="AL124" s="844"/>
      <c r="AM124" s="844"/>
      <c r="AN124" s="844"/>
      <c r="AO124" s="845"/>
      <c r="AP124" s="888" t="s">
        <v>234</v>
      </c>
      <c r="AQ124" s="889"/>
      <c r="AR124" s="889"/>
      <c r="AS124" s="889"/>
      <c r="AT124" s="890"/>
      <c r="AU124" s="891" t="s">
        <v>409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62.6</v>
      </c>
      <c r="BR124" s="895"/>
      <c r="BS124" s="895"/>
      <c r="BT124" s="895"/>
      <c r="BU124" s="895"/>
      <c r="BV124" s="895">
        <v>55.7</v>
      </c>
      <c r="BW124" s="895"/>
      <c r="BX124" s="895"/>
      <c r="BY124" s="895"/>
      <c r="BZ124" s="895"/>
      <c r="CA124" s="895">
        <v>40.5</v>
      </c>
      <c r="CB124" s="895"/>
      <c r="CC124" s="895"/>
      <c r="CD124" s="895"/>
      <c r="CE124" s="895"/>
      <c r="CF124" s="790"/>
      <c r="CG124" s="791"/>
      <c r="CH124" s="791"/>
      <c r="CI124" s="791"/>
      <c r="CJ124" s="926"/>
      <c r="CK124" s="934"/>
      <c r="CL124" s="934"/>
      <c r="CM124" s="934"/>
      <c r="CN124" s="934"/>
      <c r="CO124" s="935"/>
      <c r="CP124" s="899" t="s">
        <v>410</v>
      </c>
      <c r="CQ124" s="900"/>
      <c r="CR124" s="900"/>
      <c r="CS124" s="900"/>
      <c r="CT124" s="900"/>
      <c r="CU124" s="900"/>
      <c r="CV124" s="900"/>
      <c r="CW124" s="900"/>
      <c r="CX124" s="900"/>
      <c r="CY124" s="900"/>
      <c r="CZ124" s="900"/>
      <c r="DA124" s="900"/>
      <c r="DB124" s="900"/>
      <c r="DC124" s="900"/>
      <c r="DD124" s="900"/>
      <c r="DE124" s="900"/>
      <c r="DF124" s="901"/>
      <c r="DG124" s="827">
        <v>4309540</v>
      </c>
      <c r="DH124" s="828"/>
      <c r="DI124" s="828"/>
      <c r="DJ124" s="828"/>
      <c r="DK124" s="829"/>
      <c r="DL124" s="830" t="s">
        <v>234</v>
      </c>
      <c r="DM124" s="828"/>
      <c r="DN124" s="828"/>
      <c r="DO124" s="828"/>
      <c r="DP124" s="829"/>
      <c r="DQ124" s="830" t="s">
        <v>234</v>
      </c>
      <c r="DR124" s="828"/>
      <c r="DS124" s="828"/>
      <c r="DT124" s="828"/>
      <c r="DU124" s="829"/>
      <c r="DV124" s="912" t="s">
        <v>234</v>
      </c>
      <c r="DW124" s="913"/>
      <c r="DX124" s="913"/>
      <c r="DY124" s="913"/>
      <c r="DZ124" s="914"/>
    </row>
    <row r="125" spans="1:130" s="226" customFormat="1" ht="26.25" customHeight="1" x14ac:dyDescent="0.15">
      <c r="A125" s="884"/>
      <c r="B125" s="885"/>
      <c r="C125" s="879" t="s">
        <v>395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234</v>
      </c>
      <c r="AB125" s="844"/>
      <c r="AC125" s="844"/>
      <c r="AD125" s="844"/>
      <c r="AE125" s="845"/>
      <c r="AF125" s="846" t="s">
        <v>234</v>
      </c>
      <c r="AG125" s="844"/>
      <c r="AH125" s="844"/>
      <c r="AI125" s="844"/>
      <c r="AJ125" s="845"/>
      <c r="AK125" s="846" t="s">
        <v>234</v>
      </c>
      <c r="AL125" s="844"/>
      <c r="AM125" s="844"/>
      <c r="AN125" s="844"/>
      <c r="AO125" s="845"/>
      <c r="AP125" s="888" t="s">
        <v>234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411</v>
      </c>
      <c r="CL125" s="916"/>
      <c r="CM125" s="916"/>
      <c r="CN125" s="916"/>
      <c r="CO125" s="917"/>
      <c r="CP125" s="924" t="s">
        <v>412</v>
      </c>
      <c r="CQ125" s="872"/>
      <c r="CR125" s="872"/>
      <c r="CS125" s="872"/>
      <c r="CT125" s="872"/>
      <c r="CU125" s="872"/>
      <c r="CV125" s="872"/>
      <c r="CW125" s="872"/>
      <c r="CX125" s="872"/>
      <c r="CY125" s="872"/>
      <c r="CZ125" s="872"/>
      <c r="DA125" s="872"/>
      <c r="DB125" s="872"/>
      <c r="DC125" s="872"/>
      <c r="DD125" s="872"/>
      <c r="DE125" s="872"/>
      <c r="DF125" s="873"/>
      <c r="DG125" s="925" t="s">
        <v>234</v>
      </c>
      <c r="DH125" s="906"/>
      <c r="DI125" s="906"/>
      <c r="DJ125" s="906"/>
      <c r="DK125" s="906"/>
      <c r="DL125" s="906" t="s">
        <v>234</v>
      </c>
      <c r="DM125" s="906"/>
      <c r="DN125" s="906"/>
      <c r="DO125" s="906"/>
      <c r="DP125" s="906"/>
      <c r="DQ125" s="906" t="s">
        <v>234</v>
      </c>
      <c r="DR125" s="906"/>
      <c r="DS125" s="906"/>
      <c r="DT125" s="906"/>
      <c r="DU125" s="906"/>
      <c r="DV125" s="907" t="s">
        <v>234</v>
      </c>
      <c r="DW125" s="907"/>
      <c r="DX125" s="907"/>
      <c r="DY125" s="907"/>
      <c r="DZ125" s="908"/>
    </row>
    <row r="126" spans="1:130" s="226" customFormat="1" ht="26.25" customHeight="1" thickBot="1" x14ac:dyDescent="0.2">
      <c r="A126" s="884"/>
      <c r="B126" s="885"/>
      <c r="C126" s="879" t="s">
        <v>397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234</v>
      </c>
      <c r="AB126" s="844"/>
      <c r="AC126" s="844"/>
      <c r="AD126" s="844"/>
      <c r="AE126" s="845"/>
      <c r="AF126" s="846" t="s">
        <v>234</v>
      </c>
      <c r="AG126" s="844"/>
      <c r="AH126" s="844"/>
      <c r="AI126" s="844"/>
      <c r="AJ126" s="845"/>
      <c r="AK126" s="846" t="s">
        <v>234</v>
      </c>
      <c r="AL126" s="844"/>
      <c r="AM126" s="844"/>
      <c r="AN126" s="844"/>
      <c r="AO126" s="845"/>
      <c r="AP126" s="888" t="s">
        <v>234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413</v>
      </c>
      <c r="CQ126" s="816"/>
      <c r="CR126" s="816"/>
      <c r="CS126" s="816"/>
      <c r="CT126" s="816"/>
      <c r="CU126" s="816"/>
      <c r="CV126" s="816"/>
      <c r="CW126" s="816"/>
      <c r="CX126" s="816"/>
      <c r="CY126" s="816"/>
      <c r="CZ126" s="816"/>
      <c r="DA126" s="816"/>
      <c r="DB126" s="816"/>
      <c r="DC126" s="816"/>
      <c r="DD126" s="816"/>
      <c r="DE126" s="816"/>
      <c r="DF126" s="817"/>
      <c r="DG126" s="880" t="s">
        <v>234</v>
      </c>
      <c r="DH126" s="881"/>
      <c r="DI126" s="881"/>
      <c r="DJ126" s="881"/>
      <c r="DK126" s="881"/>
      <c r="DL126" s="881" t="s">
        <v>234</v>
      </c>
      <c r="DM126" s="881"/>
      <c r="DN126" s="881"/>
      <c r="DO126" s="881"/>
      <c r="DP126" s="881"/>
      <c r="DQ126" s="881" t="s">
        <v>234</v>
      </c>
      <c r="DR126" s="881"/>
      <c r="DS126" s="881"/>
      <c r="DT126" s="881"/>
      <c r="DU126" s="881"/>
      <c r="DV126" s="858" t="s">
        <v>234</v>
      </c>
      <c r="DW126" s="858"/>
      <c r="DX126" s="858"/>
      <c r="DY126" s="858"/>
      <c r="DZ126" s="859"/>
    </row>
    <row r="127" spans="1:130" s="226" customFormat="1" ht="26.25" customHeight="1" x14ac:dyDescent="0.15">
      <c r="A127" s="886"/>
      <c r="B127" s="887"/>
      <c r="C127" s="902" t="s">
        <v>414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234</v>
      </c>
      <c r="AB127" s="844"/>
      <c r="AC127" s="844"/>
      <c r="AD127" s="844"/>
      <c r="AE127" s="845"/>
      <c r="AF127" s="846" t="s">
        <v>234</v>
      </c>
      <c r="AG127" s="844"/>
      <c r="AH127" s="844"/>
      <c r="AI127" s="844"/>
      <c r="AJ127" s="845"/>
      <c r="AK127" s="846" t="s">
        <v>234</v>
      </c>
      <c r="AL127" s="844"/>
      <c r="AM127" s="844"/>
      <c r="AN127" s="844"/>
      <c r="AO127" s="845"/>
      <c r="AP127" s="888" t="s">
        <v>234</v>
      </c>
      <c r="AQ127" s="889"/>
      <c r="AR127" s="889"/>
      <c r="AS127" s="889"/>
      <c r="AT127" s="890"/>
      <c r="AU127" s="228"/>
      <c r="AV127" s="228"/>
      <c r="AW127" s="228"/>
      <c r="AX127" s="905" t="s">
        <v>415</v>
      </c>
      <c r="AY127" s="876"/>
      <c r="AZ127" s="876"/>
      <c r="BA127" s="876"/>
      <c r="BB127" s="876"/>
      <c r="BC127" s="876"/>
      <c r="BD127" s="876"/>
      <c r="BE127" s="877"/>
      <c r="BF127" s="875" t="s">
        <v>416</v>
      </c>
      <c r="BG127" s="876"/>
      <c r="BH127" s="876"/>
      <c r="BI127" s="876"/>
      <c r="BJ127" s="876"/>
      <c r="BK127" s="876"/>
      <c r="BL127" s="877"/>
      <c r="BM127" s="875" t="s">
        <v>417</v>
      </c>
      <c r="BN127" s="876"/>
      <c r="BO127" s="876"/>
      <c r="BP127" s="876"/>
      <c r="BQ127" s="876"/>
      <c r="BR127" s="876"/>
      <c r="BS127" s="877"/>
      <c r="BT127" s="875" t="s">
        <v>418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419</v>
      </c>
      <c r="CQ127" s="816"/>
      <c r="CR127" s="816"/>
      <c r="CS127" s="816"/>
      <c r="CT127" s="816"/>
      <c r="CU127" s="816"/>
      <c r="CV127" s="816"/>
      <c r="CW127" s="816"/>
      <c r="CX127" s="816"/>
      <c r="CY127" s="816"/>
      <c r="CZ127" s="816"/>
      <c r="DA127" s="816"/>
      <c r="DB127" s="816"/>
      <c r="DC127" s="816"/>
      <c r="DD127" s="816"/>
      <c r="DE127" s="816"/>
      <c r="DF127" s="817"/>
      <c r="DG127" s="880" t="s">
        <v>234</v>
      </c>
      <c r="DH127" s="881"/>
      <c r="DI127" s="881"/>
      <c r="DJ127" s="881"/>
      <c r="DK127" s="881"/>
      <c r="DL127" s="881" t="s">
        <v>234</v>
      </c>
      <c r="DM127" s="881"/>
      <c r="DN127" s="881"/>
      <c r="DO127" s="881"/>
      <c r="DP127" s="881"/>
      <c r="DQ127" s="881" t="s">
        <v>234</v>
      </c>
      <c r="DR127" s="881"/>
      <c r="DS127" s="881"/>
      <c r="DT127" s="881"/>
      <c r="DU127" s="881"/>
      <c r="DV127" s="858" t="s">
        <v>234</v>
      </c>
      <c r="DW127" s="858"/>
      <c r="DX127" s="858"/>
      <c r="DY127" s="858"/>
      <c r="DZ127" s="859"/>
    </row>
    <row r="128" spans="1:130" s="226" customFormat="1" ht="26.25" customHeight="1" thickBot="1" x14ac:dyDescent="0.2">
      <c r="A128" s="860" t="s">
        <v>420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421</v>
      </c>
      <c r="X128" s="862"/>
      <c r="Y128" s="862"/>
      <c r="Z128" s="863"/>
      <c r="AA128" s="864" t="s">
        <v>234</v>
      </c>
      <c r="AB128" s="865"/>
      <c r="AC128" s="865"/>
      <c r="AD128" s="865"/>
      <c r="AE128" s="866"/>
      <c r="AF128" s="867" t="s">
        <v>234</v>
      </c>
      <c r="AG128" s="865"/>
      <c r="AH128" s="865"/>
      <c r="AI128" s="865"/>
      <c r="AJ128" s="866"/>
      <c r="AK128" s="867" t="s">
        <v>234</v>
      </c>
      <c r="AL128" s="865"/>
      <c r="AM128" s="865"/>
      <c r="AN128" s="865"/>
      <c r="AO128" s="866"/>
      <c r="AP128" s="868"/>
      <c r="AQ128" s="869"/>
      <c r="AR128" s="869"/>
      <c r="AS128" s="869"/>
      <c r="AT128" s="870"/>
      <c r="AU128" s="228"/>
      <c r="AV128" s="228"/>
      <c r="AW128" s="228"/>
      <c r="AX128" s="871" t="s">
        <v>422</v>
      </c>
      <c r="AY128" s="872"/>
      <c r="AZ128" s="872"/>
      <c r="BA128" s="872"/>
      <c r="BB128" s="872"/>
      <c r="BC128" s="872"/>
      <c r="BD128" s="872"/>
      <c r="BE128" s="873"/>
      <c r="BF128" s="850" t="s">
        <v>234</v>
      </c>
      <c r="BG128" s="851"/>
      <c r="BH128" s="851"/>
      <c r="BI128" s="851"/>
      <c r="BJ128" s="851"/>
      <c r="BK128" s="851"/>
      <c r="BL128" s="874"/>
      <c r="BM128" s="850">
        <v>14.26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423</v>
      </c>
      <c r="CQ128" s="794"/>
      <c r="CR128" s="794"/>
      <c r="CS128" s="794"/>
      <c r="CT128" s="794"/>
      <c r="CU128" s="794"/>
      <c r="CV128" s="794"/>
      <c r="CW128" s="794"/>
      <c r="CX128" s="794"/>
      <c r="CY128" s="794"/>
      <c r="CZ128" s="794"/>
      <c r="DA128" s="794"/>
      <c r="DB128" s="794"/>
      <c r="DC128" s="794"/>
      <c r="DD128" s="794"/>
      <c r="DE128" s="794"/>
      <c r="DF128" s="795"/>
      <c r="DG128" s="854">
        <v>12</v>
      </c>
      <c r="DH128" s="855"/>
      <c r="DI128" s="855"/>
      <c r="DJ128" s="855"/>
      <c r="DK128" s="855"/>
      <c r="DL128" s="855" t="s">
        <v>234</v>
      </c>
      <c r="DM128" s="855"/>
      <c r="DN128" s="855"/>
      <c r="DO128" s="855"/>
      <c r="DP128" s="855"/>
      <c r="DQ128" s="855" t="s">
        <v>234</v>
      </c>
      <c r="DR128" s="855"/>
      <c r="DS128" s="855"/>
      <c r="DT128" s="855"/>
      <c r="DU128" s="855"/>
      <c r="DV128" s="856" t="s">
        <v>234</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424</v>
      </c>
      <c r="X129" s="841"/>
      <c r="Y129" s="841"/>
      <c r="Z129" s="842"/>
      <c r="AA129" s="843">
        <v>5954051</v>
      </c>
      <c r="AB129" s="844"/>
      <c r="AC129" s="844"/>
      <c r="AD129" s="844"/>
      <c r="AE129" s="845"/>
      <c r="AF129" s="846">
        <v>6348434</v>
      </c>
      <c r="AG129" s="844"/>
      <c r="AH129" s="844"/>
      <c r="AI129" s="844"/>
      <c r="AJ129" s="845"/>
      <c r="AK129" s="846">
        <v>6437326</v>
      </c>
      <c r="AL129" s="844"/>
      <c r="AM129" s="844"/>
      <c r="AN129" s="844"/>
      <c r="AO129" s="845"/>
      <c r="AP129" s="847"/>
      <c r="AQ129" s="848"/>
      <c r="AR129" s="848"/>
      <c r="AS129" s="848"/>
      <c r="AT129" s="849"/>
      <c r="AU129" s="229"/>
      <c r="AV129" s="229"/>
      <c r="AW129" s="229"/>
      <c r="AX129" s="815" t="s">
        <v>425</v>
      </c>
      <c r="AY129" s="816"/>
      <c r="AZ129" s="816"/>
      <c r="BA129" s="816"/>
      <c r="BB129" s="816"/>
      <c r="BC129" s="816"/>
      <c r="BD129" s="816"/>
      <c r="BE129" s="817"/>
      <c r="BF129" s="834" t="s">
        <v>234</v>
      </c>
      <c r="BG129" s="835"/>
      <c r="BH129" s="835"/>
      <c r="BI129" s="835"/>
      <c r="BJ129" s="835"/>
      <c r="BK129" s="835"/>
      <c r="BL129" s="836"/>
      <c r="BM129" s="834">
        <v>19.260000000000002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426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427</v>
      </c>
      <c r="X130" s="841"/>
      <c r="Y130" s="841"/>
      <c r="Z130" s="842"/>
      <c r="AA130" s="843">
        <v>872876</v>
      </c>
      <c r="AB130" s="844"/>
      <c r="AC130" s="844"/>
      <c r="AD130" s="844"/>
      <c r="AE130" s="845"/>
      <c r="AF130" s="846">
        <v>887663</v>
      </c>
      <c r="AG130" s="844"/>
      <c r="AH130" s="844"/>
      <c r="AI130" s="844"/>
      <c r="AJ130" s="845"/>
      <c r="AK130" s="846">
        <v>838063</v>
      </c>
      <c r="AL130" s="844"/>
      <c r="AM130" s="844"/>
      <c r="AN130" s="844"/>
      <c r="AO130" s="845"/>
      <c r="AP130" s="847"/>
      <c r="AQ130" s="848"/>
      <c r="AR130" s="848"/>
      <c r="AS130" s="848"/>
      <c r="AT130" s="849"/>
      <c r="AU130" s="229"/>
      <c r="AV130" s="229"/>
      <c r="AW130" s="229"/>
      <c r="AX130" s="815" t="s">
        <v>428</v>
      </c>
      <c r="AY130" s="816"/>
      <c r="AZ130" s="816"/>
      <c r="BA130" s="816"/>
      <c r="BB130" s="816"/>
      <c r="BC130" s="816"/>
      <c r="BD130" s="816"/>
      <c r="BE130" s="817"/>
      <c r="BF130" s="818">
        <v>6.5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429</v>
      </c>
      <c r="X131" s="825"/>
      <c r="Y131" s="825"/>
      <c r="Z131" s="826"/>
      <c r="AA131" s="827">
        <v>5081175</v>
      </c>
      <c r="AB131" s="828"/>
      <c r="AC131" s="828"/>
      <c r="AD131" s="828"/>
      <c r="AE131" s="829"/>
      <c r="AF131" s="830">
        <v>5460771</v>
      </c>
      <c r="AG131" s="828"/>
      <c r="AH131" s="828"/>
      <c r="AI131" s="828"/>
      <c r="AJ131" s="829"/>
      <c r="AK131" s="830">
        <v>5599263</v>
      </c>
      <c r="AL131" s="828"/>
      <c r="AM131" s="828"/>
      <c r="AN131" s="828"/>
      <c r="AO131" s="829"/>
      <c r="AP131" s="831"/>
      <c r="AQ131" s="832"/>
      <c r="AR131" s="832"/>
      <c r="AS131" s="832"/>
      <c r="AT131" s="833"/>
      <c r="AU131" s="229"/>
      <c r="AV131" s="229"/>
      <c r="AW131" s="229"/>
      <c r="AX131" s="793" t="s">
        <v>430</v>
      </c>
      <c r="AY131" s="794"/>
      <c r="AZ131" s="794"/>
      <c r="BA131" s="794"/>
      <c r="BB131" s="794"/>
      <c r="BC131" s="794"/>
      <c r="BD131" s="794"/>
      <c r="BE131" s="795"/>
      <c r="BF131" s="796">
        <v>40.5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431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432</v>
      </c>
      <c r="W132" s="806"/>
      <c r="X132" s="806"/>
      <c r="Y132" s="806"/>
      <c r="Z132" s="807"/>
      <c r="AA132" s="808">
        <v>7.6187102390000003</v>
      </c>
      <c r="AB132" s="809"/>
      <c r="AC132" s="809"/>
      <c r="AD132" s="809"/>
      <c r="AE132" s="810"/>
      <c r="AF132" s="811">
        <v>5.9261961359999997</v>
      </c>
      <c r="AG132" s="809"/>
      <c r="AH132" s="809"/>
      <c r="AI132" s="809"/>
      <c r="AJ132" s="810"/>
      <c r="AK132" s="811">
        <v>6.19874437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433</v>
      </c>
      <c r="W133" s="785"/>
      <c r="X133" s="785"/>
      <c r="Y133" s="785"/>
      <c r="Z133" s="786"/>
      <c r="AA133" s="787">
        <v>6.3</v>
      </c>
      <c r="AB133" s="788"/>
      <c r="AC133" s="788"/>
      <c r="AD133" s="788"/>
      <c r="AE133" s="789"/>
      <c r="AF133" s="787">
        <v>6.5</v>
      </c>
      <c r="AG133" s="788"/>
      <c r="AH133" s="788"/>
      <c r="AI133" s="788"/>
      <c r="AJ133" s="789"/>
      <c r="AK133" s="787">
        <v>6.5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LcNsxmRzg0ohrDY9OxVITskfq6ZLC6k4qcWNavQsWgT7e2/3yX5f5gLpg084UkoTT30B30uv88FfuEyCWLv3w==" saltValue="49awbXllSG+Ue2/XX174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yPnL2O75OCKeUMN+asnuHhXDjqBA6rZtsY6MRa4HkAWdwkQOVnXR8xfPb9nV4OaLX7HiSjt33p+paXXQy6Fg==" saltValue="Yq4OzKHHf0TTwWGL6Dz4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437</v>
      </c>
      <c r="AP7" s="268"/>
      <c r="AQ7" s="269" t="s">
        <v>438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439</v>
      </c>
      <c r="AQ8" s="275" t="s">
        <v>440</v>
      </c>
      <c r="AR8" s="276" t="s">
        <v>441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442</v>
      </c>
      <c r="AL9" s="1196"/>
      <c r="AM9" s="1196"/>
      <c r="AN9" s="1197"/>
      <c r="AO9" s="277">
        <v>2079835</v>
      </c>
      <c r="AP9" s="277">
        <v>98291</v>
      </c>
      <c r="AQ9" s="278">
        <v>75794</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443</v>
      </c>
      <c r="AL10" s="1196"/>
      <c r="AM10" s="1196"/>
      <c r="AN10" s="1197"/>
      <c r="AO10" s="280">
        <v>215680</v>
      </c>
      <c r="AP10" s="280">
        <v>10193</v>
      </c>
      <c r="AQ10" s="281">
        <v>8131</v>
      </c>
      <c r="AR10" s="282">
        <v>25.4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444</v>
      </c>
      <c r="AL11" s="1196"/>
      <c r="AM11" s="1196"/>
      <c r="AN11" s="1197"/>
      <c r="AO11" s="280" t="s">
        <v>445</v>
      </c>
      <c r="AP11" s="280" t="s">
        <v>445</v>
      </c>
      <c r="AQ11" s="281">
        <v>549</v>
      </c>
      <c r="AR11" s="282" t="s">
        <v>445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446</v>
      </c>
      <c r="AL12" s="1196"/>
      <c r="AM12" s="1196"/>
      <c r="AN12" s="1197"/>
      <c r="AO12" s="280" t="s">
        <v>445</v>
      </c>
      <c r="AP12" s="280" t="s">
        <v>445</v>
      </c>
      <c r="AQ12" s="281">
        <v>5</v>
      </c>
      <c r="AR12" s="282" t="s">
        <v>445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447</v>
      </c>
      <c r="AL13" s="1196"/>
      <c r="AM13" s="1196"/>
      <c r="AN13" s="1197"/>
      <c r="AO13" s="280">
        <v>52831</v>
      </c>
      <c r="AP13" s="280">
        <v>2497</v>
      </c>
      <c r="AQ13" s="281">
        <v>2734</v>
      </c>
      <c r="AR13" s="282">
        <v>-8.6999999999999993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448</v>
      </c>
      <c r="AL14" s="1196"/>
      <c r="AM14" s="1196"/>
      <c r="AN14" s="1197"/>
      <c r="AO14" s="280">
        <v>18294</v>
      </c>
      <c r="AP14" s="280">
        <v>865</v>
      </c>
      <c r="AQ14" s="281">
        <v>1219</v>
      </c>
      <c r="AR14" s="282">
        <v>-29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449</v>
      </c>
      <c r="AL15" s="1199"/>
      <c r="AM15" s="1199"/>
      <c r="AN15" s="1200"/>
      <c r="AO15" s="280">
        <v>-115536</v>
      </c>
      <c r="AP15" s="280">
        <v>-5460</v>
      </c>
      <c r="AQ15" s="281">
        <v>-5248</v>
      </c>
      <c r="AR15" s="282">
        <v>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2251104</v>
      </c>
      <c r="AP16" s="280">
        <v>106385</v>
      </c>
      <c r="AQ16" s="281">
        <v>83183</v>
      </c>
      <c r="AR16" s="282">
        <v>27.9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454</v>
      </c>
      <c r="AL21" s="1202"/>
      <c r="AM21" s="1202"/>
      <c r="AN21" s="1203"/>
      <c r="AO21" s="293">
        <v>9.74</v>
      </c>
      <c r="AP21" s="294">
        <v>7.75</v>
      </c>
      <c r="AQ21" s="295">
        <v>1.99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455</v>
      </c>
      <c r="AL22" s="1202"/>
      <c r="AM22" s="1202"/>
      <c r="AN22" s="1203"/>
      <c r="AO22" s="298">
        <v>97.5</v>
      </c>
      <c r="AP22" s="299">
        <v>97.5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456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437</v>
      </c>
      <c r="AP30" s="268"/>
      <c r="AQ30" s="269" t="s">
        <v>438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439</v>
      </c>
      <c r="AQ31" s="275" t="s">
        <v>440</v>
      </c>
      <c r="AR31" s="276" t="s">
        <v>441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459</v>
      </c>
      <c r="AL32" s="1186"/>
      <c r="AM32" s="1186"/>
      <c r="AN32" s="1187"/>
      <c r="AO32" s="308">
        <v>773580</v>
      </c>
      <c r="AP32" s="308">
        <v>36559</v>
      </c>
      <c r="AQ32" s="309">
        <v>33516</v>
      </c>
      <c r="AR32" s="310">
        <v>9.1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460</v>
      </c>
      <c r="AL33" s="1186"/>
      <c r="AM33" s="1186"/>
      <c r="AN33" s="1187"/>
      <c r="AO33" s="308" t="s">
        <v>445</v>
      </c>
      <c r="AP33" s="308" t="s">
        <v>445</v>
      </c>
      <c r="AQ33" s="309" t="s">
        <v>445</v>
      </c>
      <c r="AR33" s="310" t="s">
        <v>445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461</v>
      </c>
      <c r="AL34" s="1186"/>
      <c r="AM34" s="1186"/>
      <c r="AN34" s="1187"/>
      <c r="AO34" s="308" t="s">
        <v>445</v>
      </c>
      <c r="AP34" s="308" t="s">
        <v>445</v>
      </c>
      <c r="AQ34" s="309" t="s">
        <v>445</v>
      </c>
      <c r="AR34" s="310" t="s">
        <v>445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462</v>
      </c>
      <c r="AL35" s="1186"/>
      <c r="AM35" s="1186"/>
      <c r="AN35" s="1187"/>
      <c r="AO35" s="308">
        <v>340615</v>
      </c>
      <c r="AP35" s="308">
        <v>16097</v>
      </c>
      <c r="AQ35" s="309">
        <v>11499</v>
      </c>
      <c r="AR35" s="310">
        <v>40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463</v>
      </c>
      <c r="AL36" s="1186"/>
      <c r="AM36" s="1186"/>
      <c r="AN36" s="1187"/>
      <c r="AO36" s="308">
        <v>70952</v>
      </c>
      <c r="AP36" s="308">
        <v>3353</v>
      </c>
      <c r="AQ36" s="309">
        <v>2953</v>
      </c>
      <c r="AR36" s="310">
        <v>13.5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464</v>
      </c>
      <c r="AL37" s="1186"/>
      <c r="AM37" s="1186"/>
      <c r="AN37" s="1187"/>
      <c r="AO37" s="308" t="s">
        <v>445</v>
      </c>
      <c r="AP37" s="308" t="s">
        <v>445</v>
      </c>
      <c r="AQ37" s="309">
        <v>178</v>
      </c>
      <c r="AR37" s="310" t="s">
        <v>445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465</v>
      </c>
      <c r="AL38" s="1189"/>
      <c r="AM38" s="1189"/>
      <c r="AN38" s="1190"/>
      <c r="AO38" s="311" t="s">
        <v>445</v>
      </c>
      <c r="AP38" s="311" t="s">
        <v>445</v>
      </c>
      <c r="AQ38" s="312">
        <v>3</v>
      </c>
      <c r="AR38" s="300" t="s">
        <v>445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466</v>
      </c>
      <c r="AL39" s="1189"/>
      <c r="AM39" s="1189"/>
      <c r="AN39" s="1190"/>
      <c r="AO39" s="308" t="s">
        <v>445</v>
      </c>
      <c r="AP39" s="308" t="s">
        <v>445</v>
      </c>
      <c r="AQ39" s="309">
        <v>-2838</v>
      </c>
      <c r="AR39" s="310" t="s">
        <v>445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467</v>
      </c>
      <c r="AL40" s="1186"/>
      <c r="AM40" s="1186"/>
      <c r="AN40" s="1187"/>
      <c r="AO40" s="308">
        <v>-838063</v>
      </c>
      <c r="AP40" s="308">
        <v>-39606</v>
      </c>
      <c r="AQ40" s="309">
        <v>-31562</v>
      </c>
      <c r="AR40" s="310">
        <v>25.5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262</v>
      </c>
      <c r="AL41" s="1192"/>
      <c r="AM41" s="1192"/>
      <c r="AN41" s="1193"/>
      <c r="AO41" s="308">
        <v>347084</v>
      </c>
      <c r="AP41" s="308">
        <v>16403</v>
      </c>
      <c r="AQ41" s="309">
        <v>13749</v>
      </c>
      <c r="AR41" s="310">
        <v>19.3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437</v>
      </c>
      <c r="AN49" s="1180" t="s">
        <v>471</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472</v>
      </c>
      <c r="AO50" s="325" t="s">
        <v>473</v>
      </c>
      <c r="AP50" s="326" t="s">
        <v>474</v>
      </c>
      <c r="AQ50" s="327" t="s">
        <v>475</v>
      </c>
      <c r="AR50" s="328" t="s">
        <v>476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1286099</v>
      </c>
      <c r="AN51" s="330">
        <v>59275</v>
      </c>
      <c r="AO51" s="331">
        <v>5.5</v>
      </c>
      <c r="AP51" s="332">
        <v>53655</v>
      </c>
      <c r="AQ51" s="333">
        <v>-6.1</v>
      </c>
      <c r="AR51" s="334">
        <v>11.6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320242</v>
      </c>
      <c r="AN52" s="338">
        <v>14760</v>
      </c>
      <c r="AO52" s="339">
        <v>-56.7</v>
      </c>
      <c r="AP52" s="340">
        <v>32719</v>
      </c>
      <c r="AQ52" s="341">
        <v>-9.6</v>
      </c>
      <c r="AR52" s="342">
        <v>-47.1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1225527</v>
      </c>
      <c r="AN53" s="330">
        <v>57057</v>
      </c>
      <c r="AO53" s="331">
        <v>-3.7</v>
      </c>
      <c r="AP53" s="332">
        <v>53869</v>
      </c>
      <c r="AQ53" s="333">
        <v>0.4</v>
      </c>
      <c r="AR53" s="334">
        <v>-4.0999999999999996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722117</v>
      </c>
      <c r="AN54" s="338">
        <v>33620</v>
      </c>
      <c r="AO54" s="339">
        <v>127.8</v>
      </c>
      <c r="AP54" s="340">
        <v>35046</v>
      </c>
      <c r="AQ54" s="341">
        <v>7.1</v>
      </c>
      <c r="AR54" s="342">
        <v>120.7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1259243</v>
      </c>
      <c r="AN55" s="330">
        <v>58589</v>
      </c>
      <c r="AO55" s="331">
        <v>2.7</v>
      </c>
      <c r="AP55" s="332">
        <v>59119</v>
      </c>
      <c r="AQ55" s="333">
        <v>9.6999999999999993</v>
      </c>
      <c r="AR55" s="334">
        <v>-7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346934</v>
      </c>
      <c r="AN56" s="338">
        <v>16142</v>
      </c>
      <c r="AO56" s="339">
        <v>-52</v>
      </c>
      <c r="AP56" s="340">
        <v>29900</v>
      </c>
      <c r="AQ56" s="341">
        <v>-14.7</v>
      </c>
      <c r="AR56" s="342">
        <v>-37.299999999999997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1090708</v>
      </c>
      <c r="AN57" s="330">
        <v>51200</v>
      </c>
      <c r="AO57" s="331">
        <v>-12.6</v>
      </c>
      <c r="AP57" s="332">
        <v>53895</v>
      </c>
      <c r="AQ57" s="333">
        <v>-8.8000000000000007</v>
      </c>
      <c r="AR57" s="334">
        <v>-3.8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505561</v>
      </c>
      <c r="AN58" s="338">
        <v>23732</v>
      </c>
      <c r="AO58" s="339">
        <v>47</v>
      </c>
      <c r="AP58" s="340">
        <v>31224</v>
      </c>
      <c r="AQ58" s="341">
        <v>4.4000000000000004</v>
      </c>
      <c r="AR58" s="342">
        <v>42.6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986277</v>
      </c>
      <c r="AN59" s="330">
        <v>46610</v>
      </c>
      <c r="AO59" s="331">
        <v>-9</v>
      </c>
      <c r="AP59" s="332">
        <v>56181</v>
      </c>
      <c r="AQ59" s="333">
        <v>4.2</v>
      </c>
      <c r="AR59" s="334">
        <v>-13.2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412438</v>
      </c>
      <c r="AN60" s="338">
        <v>19491</v>
      </c>
      <c r="AO60" s="339">
        <v>-17.899999999999999</v>
      </c>
      <c r="AP60" s="340">
        <v>32039</v>
      </c>
      <c r="AQ60" s="341">
        <v>2.6</v>
      </c>
      <c r="AR60" s="342">
        <v>-20.5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1169571</v>
      </c>
      <c r="AN61" s="345">
        <v>54546</v>
      </c>
      <c r="AO61" s="346">
        <v>-3.4</v>
      </c>
      <c r="AP61" s="347">
        <v>55344</v>
      </c>
      <c r="AQ61" s="348">
        <v>-0.1</v>
      </c>
      <c r="AR61" s="334">
        <v>-3.3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461458</v>
      </c>
      <c r="AN62" s="338">
        <v>21549</v>
      </c>
      <c r="AO62" s="339">
        <v>9.6</v>
      </c>
      <c r="AP62" s="340">
        <v>32186</v>
      </c>
      <c r="AQ62" s="341">
        <v>-2</v>
      </c>
      <c r="AR62" s="342">
        <v>11.6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gRyD+ocxFo93mdPJj2NlyTT1gaaG6VGX+2RIpwttHbAx4wRMWUXwMVbsufJsayCXXGmfNEwqGqnptaQhTpIWw==" saltValue="mK7GsrDqvWiawY5Bs+Ps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485</v>
      </c>
    </row>
    <row r="120" spans="125:125" ht="13.5" hidden="1" customHeight="1" x14ac:dyDescent="0.15"/>
    <row r="121" spans="125:125" ht="13.5" hidden="1" customHeight="1" x14ac:dyDescent="0.15">
      <c r="DU121" s="255"/>
    </row>
  </sheetData>
  <sheetProtection algorithmName="SHA-512" hashValue="LahYy3xZpvffwq051k7UreqBTCthUrR0Ga7nXe3LLciDtYkoeYcJJjyoSMhbBr+kPe8W0IwJzoZPdPFDhH7AwQ==" saltValue="+auU8xFZuDsFAyDDfQKF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486</v>
      </c>
    </row>
  </sheetData>
  <sheetProtection algorithmName="SHA-512" hashValue="mN1WO/jhIZUyOUrcsUpmeCgCMUNqECK6i1BnlLR2yMphenoXWd2E52ROJJx/DQjT9pWjOlK+ER6BpJ0ntdZYfQ==" saltValue="DUwz3tDGoZ4ORkeHs+az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15">
      <c r="B47" s="10"/>
      <c r="C47" s="1204" t="s">
        <v>3</v>
      </c>
      <c r="D47" s="1204"/>
      <c r="E47" s="1205"/>
      <c r="F47" s="11">
        <v>16.91</v>
      </c>
      <c r="G47" s="12">
        <v>16.77</v>
      </c>
      <c r="H47" s="12">
        <v>17.68</v>
      </c>
      <c r="I47" s="12">
        <v>16.02</v>
      </c>
      <c r="J47" s="13">
        <v>18.86</v>
      </c>
    </row>
    <row r="48" spans="2:10" ht="57.75" customHeight="1" x14ac:dyDescent="0.15">
      <c r="B48" s="14"/>
      <c r="C48" s="1206" t="s">
        <v>4</v>
      </c>
      <c r="D48" s="1206"/>
      <c r="E48" s="1207"/>
      <c r="F48" s="15">
        <v>5.81</v>
      </c>
      <c r="G48" s="16">
        <v>7.51</v>
      </c>
      <c r="H48" s="16">
        <v>8.1300000000000008</v>
      </c>
      <c r="I48" s="16">
        <v>7.08</v>
      </c>
      <c r="J48" s="17">
        <v>11.09</v>
      </c>
    </row>
    <row r="49" spans="2:10" ht="57.75" customHeight="1" thickBot="1" x14ac:dyDescent="0.2">
      <c r="B49" s="18"/>
      <c r="C49" s="1208" t="s">
        <v>5</v>
      </c>
      <c r="D49" s="1208"/>
      <c r="E49" s="1209"/>
      <c r="F49" s="19" t="s">
        <v>492</v>
      </c>
      <c r="G49" s="20">
        <v>1.76</v>
      </c>
      <c r="H49" s="20">
        <v>2.17</v>
      </c>
      <c r="I49" s="20" t="s">
        <v>493</v>
      </c>
      <c r="J49" s="21">
        <v>7.17</v>
      </c>
    </row>
    <row r="50" spans="2:10" x14ac:dyDescent="0.15"/>
  </sheetData>
  <sheetProtection algorithmName="SHA-512" hashValue="VuGOH/yxsxA3fYNUpmLwJgjeNW78EZSap3rS+9Hxeor4l9vncU1AB2uTmplW4qhNBE80w1FaBGQgA8J0cnPpXw==" saltValue="rZBatQ9MsjIMzpCdYny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15">
      <c r="A34" s="22"/>
      <c r="B34" s="31"/>
      <c r="C34" s="1216" t="s">
        <v>494</v>
      </c>
      <c r="D34" s="1216"/>
      <c r="E34" s="1217"/>
      <c r="F34" s="32">
        <v>19.809999999999999</v>
      </c>
      <c r="G34" s="33">
        <v>18.73</v>
      </c>
      <c r="H34" s="33">
        <v>19.3</v>
      </c>
      <c r="I34" s="33">
        <v>15.56</v>
      </c>
      <c r="J34" s="34">
        <v>16.25</v>
      </c>
      <c r="K34" s="22"/>
      <c r="L34" s="22"/>
      <c r="M34" s="22"/>
      <c r="N34" s="22"/>
      <c r="O34" s="22"/>
      <c r="P34" s="22"/>
    </row>
    <row r="35" spans="1:16" ht="39" customHeight="1" x14ac:dyDescent="0.15">
      <c r="A35" s="22"/>
      <c r="B35" s="35"/>
      <c r="C35" s="1210" t="s">
        <v>495</v>
      </c>
      <c r="D35" s="1211"/>
      <c r="E35" s="1212"/>
      <c r="F35" s="36">
        <v>5.81</v>
      </c>
      <c r="G35" s="37">
        <v>7.5</v>
      </c>
      <c r="H35" s="37">
        <v>8.1199999999999992</v>
      </c>
      <c r="I35" s="37">
        <v>7.07</v>
      </c>
      <c r="J35" s="38">
        <v>11.08</v>
      </c>
      <c r="K35" s="22"/>
      <c r="L35" s="22"/>
      <c r="M35" s="22"/>
      <c r="N35" s="22"/>
      <c r="O35" s="22"/>
      <c r="P35" s="22"/>
    </row>
    <row r="36" spans="1:16" ht="39" customHeight="1" x14ac:dyDescent="0.15">
      <c r="A36" s="22"/>
      <c r="B36" s="35"/>
      <c r="C36" s="1210" t="s">
        <v>496</v>
      </c>
      <c r="D36" s="1211"/>
      <c r="E36" s="1212"/>
      <c r="F36" s="36">
        <v>0.95</v>
      </c>
      <c r="G36" s="37">
        <v>2.14</v>
      </c>
      <c r="H36" s="37">
        <v>1.95</v>
      </c>
      <c r="I36" s="37">
        <v>1.6</v>
      </c>
      <c r="J36" s="38">
        <v>1.93</v>
      </c>
      <c r="K36" s="22"/>
      <c r="L36" s="22"/>
      <c r="M36" s="22"/>
      <c r="N36" s="22"/>
      <c r="O36" s="22"/>
      <c r="P36" s="22"/>
    </row>
    <row r="37" spans="1:16" ht="39" customHeight="1" x14ac:dyDescent="0.15">
      <c r="A37" s="22"/>
      <c r="B37" s="35"/>
      <c r="C37" s="1210" t="s">
        <v>497</v>
      </c>
      <c r="D37" s="1211"/>
      <c r="E37" s="1212"/>
      <c r="F37" s="36" t="s">
        <v>445</v>
      </c>
      <c r="G37" s="37" t="s">
        <v>445</v>
      </c>
      <c r="H37" s="37" t="s">
        <v>445</v>
      </c>
      <c r="I37" s="37">
        <v>1.0900000000000001</v>
      </c>
      <c r="J37" s="38">
        <v>1.84</v>
      </c>
      <c r="K37" s="22"/>
      <c r="L37" s="22"/>
      <c r="M37" s="22"/>
      <c r="N37" s="22"/>
      <c r="O37" s="22"/>
      <c r="P37" s="22"/>
    </row>
    <row r="38" spans="1:16" ht="39" customHeight="1" x14ac:dyDescent="0.15">
      <c r="A38" s="22"/>
      <c r="B38" s="35"/>
      <c r="C38" s="1210" t="s">
        <v>498</v>
      </c>
      <c r="D38" s="1211"/>
      <c r="E38" s="1212"/>
      <c r="F38" s="36">
        <v>2.38</v>
      </c>
      <c r="G38" s="37">
        <v>0.37</v>
      </c>
      <c r="H38" s="37">
        <v>0.14000000000000001</v>
      </c>
      <c r="I38" s="37">
        <v>0.3</v>
      </c>
      <c r="J38" s="38">
        <v>0.53</v>
      </c>
      <c r="K38" s="22"/>
      <c r="L38" s="22"/>
      <c r="M38" s="22"/>
      <c r="N38" s="22"/>
      <c r="O38" s="22"/>
      <c r="P38" s="22"/>
    </row>
    <row r="39" spans="1:16" ht="39" customHeight="1" x14ac:dyDescent="0.15">
      <c r="A39" s="22"/>
      <c r="B39" s="35"/>
      <c r="C39" s="1210" t="s">
        <v>499</v>
      </c>
      <c r="D39" s="1211"/>
      <c r="E39" s="1212"/>
      <c r="F39" s="36">
        <v>0.12</v>
      </c>
      <c r="G39" s="37">
        <v>7.0000000000000007E-2</v>
      </c>
      <c r="H39" s="37">
        <v>0.08</v>
      </c>
      <c r="I39" s="37">
        <v>7.0000000000000007E-2</v>
      </c>
      <c r="J39" s="38">
        <v>0.16</v>
      </c>
      <c r="K39" s="22"/>
      <c r="L39" s="22"/>
      <c r="M39" s="22"/>
      <c r="N39" s="22"/>
      <c r="O39" s="22"/>
      <c r="P39" s="22"/>
    </row>
    <row r="40" spans="1:16" ht="39" customHeight="1" x14ac:dyDescent="0.15">
      <c r="A40" s="22"/>
      <c r="B40" s="35"/>
      <c r="C40" s="1210" t="s">
        <v>500</v>
      </c>
      <c r="D40" s="1211"/>
      <c r="E40" s="1212"/>
      <c r="F40" s="36">
        <v>0.06</v>
      </c>
      <c r="G40" s="37">
        <v>0.06</v>
      </c>
      <c r="H40" s="37">
        <v>0.06</v>
      </c>
      <c r="I40" s="37">
        <v>0.05</v>
      </c>
      <c r="J40" s="38">
        <v>0.06</v>
      </c>
      <c r="K40" s="22"/>
      <c r="L40" s="22"/>
      <c r="M40" s="22"/>
      <c r="N40" s="22"/>
      <c r="O40" s="22"/>
      <c r="P40" s="22"/>
    </row>
    <row r="41" spans="1:16" ht="39" customHeight="1" x14ac:dyDescent="0.15">
      <c r="A41" s="22"/>
      <c r="B41" s="35"/>
      <c r="C41" s="1210" t="s">
        <v>501</v>
      </c>
      <c r="D41" s="1211"/>
      <c r="E41" s="1212"/>
      <c r="F41" s="36">
        <v>0</v>
      </c>
      <c r="G41" s="37">
        <v>0</v>
      </c>
      <c r="H41" s="37">
        <v>0</v>
      </c>
      <c r="I41" s="37">
        <v>0</v>
      </c>
      <c r="J41" s="38">
        <v>0</v>
      </c>
      <c r="K41" s="22"/>
      <c r="L41" s="22"/>
      <c r="M41" s="22"/>
      <c r="N41" s="22"/>
      <c r="O41" s="22"/>
      <c r="P41" s="22"/>
    </row>
    <row r="42" spans="1:16" ht="39" customHeight="1" x14ac:dyDescent="0.15">
      <c r="A42" s="22"/>
      <c r="B42" s="39"/>
      <c r="C42" s="1210" t="s">
        <v>502</v>
      </c>
      <c r="D42" s="1211"/>
      <c r="E42" s="1212"/>
      <c r="F42" s="36" t="s">
        <v>445</v>
      </c>
      <c r="G42" s="37" t="s">
        <v>445</v>
      </c>
      <c r="H42" s="37" t="s">
        <v>445</v>
      </c>
      <c r="I42" s="37" t="s">
        <v>445</v>
      </c>
      <c r="J42" s="38" t="s">
        <v>445</v>
      </c>
      <c r="K42" s="22"/>
      <c r="L42" s="22"/>
      <c r="M42" s="22"/>
      <c r="N42" s="22"/>
      <c r="O42" s="22"/>
      <c r="P42" s="22"/>
    </row>
    <row r="43" spans="1:16" ht="39" customHeight="1" thickBot="1" x14ac:dyDescent="0.2">
      <c r="A43" s="22"/>
      <c r="B43" s="40"/>
      <c r="C43" s="1213" t="s">
        <v>503</v>
      </c>
      <c r="D43" s="1214"/>
      <c r="E43" s="1215"/>
      <c r="F43" s="41">
        <v>0</v>
      </c>
      <c r="G43" s="42">
        <v>0.19</v>
      </c>
      <c r="H43" s="42">
        <v>1.03</v>
      </c>
      <c r="I43" s="42" t="s">
        <v>445</v>
      </c>
      <c r="J43" s="43" t="s">
        <v>445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YzmoCCHPEV5A/QeOg3XU89j2VQ718wbgyG4DbTRk2BTxnetgG2OoQZAxRQDhVkcHCxe6t+LNBF3ZYfON9s/BQ==" saltValue="JDHSGLC+wVsBycvwRH0B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662</v>
      </c>
      <c r="L45" s="60">
        <v>685</v>
      </c>
      <c r="M45" s="60">
        <v>747</v>
      </c>
      <c r="N45" s="60">
        <v>753</v>
      </c>
      <c r="O45" s="61">
        <v>774</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445</v>
      </c>
      <c r="L46" s="64" t="s">
        <v>445</v>
      </c>
      <c r="M46" s="64" t="s">
        <v>445</v>
      </c>
      <c r="N46" s="64" t="s">
        <v>445</v>
      </c>
      <c r="O46" s="65" t="s">
        <v>445</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445</v>
      </c>
      <c r="L47" s="64" t="s">
        <v>445</v>
      </c>
      <c r="M47" s="64" t="s">
        <v>445</v>
      </c>
      <c r="N47" s="64" t="s">
        <v>445</v>
      </c>
      <c r="O47" s="65" t="s">
        <v>445</v>
      </c>
      <c r="P47" s="48"/>
      <c r="Q47" s="48"/>
      <c r="R47" s="48"/>
      <c r="S47" s="48"/>
      <c r="T47" s="48"/>
      <c r="U47" s="48"/>
    </row>
    <row r="48" spans="1:21" ht="30.75" customHeight="1" x14ac:dyDescent="0.15">
      <c r="A48" s="48"/>
      <c r="B48" s="1238"/>
      <c r="C48" s="1239"/>
      <c r="D48" s="62"/>
      <c r="E48" s="1220" t="s">
        <v>15</v>
      </c>
      <c r="F48" s="1220"/>
      <c r="G48" s="1220"/>
      <c r="H48" s="1220"/>
      <c r="I48" s="1220"/>
      <c r="J48" s="1221"/>
      <c r="K48" s="63">
        <v>350</v>
      </c>
      <c r="L48" s="64">
        <v>377</v>
      </c>
      <c r="M48" s="64">
        <v>404</v>
      </c>
      <c r="N48" s="64">
        <v>350</v>
      </c>
      <c r="O48" s="65">
        <v>341</v>
      </c>
      <c r="P48" s="48"/>
      <c r="Q48" s="48"/>
      <c r="R48" s="48"/>
      <c r="S48" s="48"/>
      <c r="T48" s="48"/>
      <c r="U48" s="48"/>
    </row>
    <row r="49" spans="1:21" ht="30.75" customHeight="1" x14ac:dyDescent="0.15">
      <c r="A49" s="48"/>
      <c r="B49" s="1238"/>
      <c r="C49" s="1239"/>
      <c r="D49" s="62"/>
      <c r="E49" s="1220" t="s">
        <v>16</v>
      </c>
      <c r="F49" s="1220"/>
      <c r="G49" s="1220"/>
      <c r="H49" s="1220"/>
      <c r="I49" s="1220"/>
      <c r="J49" s="1221"/>
      <c r="K49" s="63">
        <v>111</v>
      </c>
      <c r="L49" s="64">
        <v>107</v>
      </c>
      <c r="M49" s="64">
        <v>109</v>
      </c>
      <c r="N49" s="64">
        <v>108</v>
      </c>
      <c r="O49" s="65">
        <v>71</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445</v>
      </c>
      <c r="L50" s="64" t="s">
        <v>445</v>
      </c>
      <c r="M50" s="64" t="s">
        <v>445</v>
      </c>
      <c r="N50" s="64" t="s">
        <v>445</v>
      </c>
      <c r="O50" s="65" t="s">
        <v>445</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445</v>
      </c>
      <c r="L51" s="64" t="s">
        <v>445</v>
      </c>
      <c r="M51" s="64" t="s">
        <v>445</v>
      </c>
      <c r="N51" s="64" t="s">
        <v>445</v>
      </c>
      <c r="O51" s="65" t="s">
        <v>445</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866</v>
      </c>
      <c r="L52" s="64">
        <v>867</v>
      </c>
      <c r="M52" s="64">
        <v>873</v>
      </c>
      <c r="N52" s="64">
        <v>887</v>
      </c>
      <c r="O52" s="65">
        <v>838</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257</v>
      </c>
      <c r="L53" s="69">
        <v>302</v>
      </c>
      <c r="M53" s="69">
        <v>387</v>
      </c>
      <c r="N53" s="69">
        <v>324</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504</v>
      </c>
      <c r="P55" s="48"/>
      <c r="Q55" s="48"/>
      <c r="R55" s="48"/>
      <c r="S55" s="48"/>
      <c r="T55" s="48"/>
      <c r="U55" s="48"/>
    </row>
    <row r="56" spans="1:21" ht="31.5" customHeight="1" thickBot="1" x14ac:dyDescent="0.2">
      <c r="A56" s="48"/>
      <c r="B56" s="76"/>
      <c r="C56" s="77"/>
      <c r="D56" s="77"/>
      <c r="E56" s="78"/>
      <c r="F56" s="78"/>
      <c r="G56" s="78"/>
      <c r="H56" s="78"/>
      <c r="I56" s="78"/>
      <c r="J56" s="79" t="s">
        <v>2</v>
      </c>
      <c r="K56" s="80" t="s">
        <v>505</v>
      </c>
      <c r="L56" s="81" t="s">
        <v>506</v>
      </c>
      <c r="M56" s="81" t="s">
        <v>507</v>
      </c>
      <c r="N56" s="81" t="s">
        <v>508</v>
      </c>
      <c r="O56" s="82" t="s">
        <v>509</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xMq08Zgx3pW7Gljh2c/ISI0RpcHgbKzq3IoRuvGGbmhwx+6MveGTdmn+hGMJU4Z9rXQuL5wVslH4MtkstVKvQ==" saltValue="NA955tGPIxfekyNOFW8Q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487</v>
      </c>
      <c r="J40" s="100" t="s">
        <v>488</v>
      </c>
      <c r="K40" s="100" t="s">
        <v>489</v>
      </c>
      <c r="L40" s="100" t="s">
        <v>490</v>
      </c>
      <c r="M40" s="101" t="s">
        <v>491</v>
      </c>
    </row>
    <row r="41" spans="2:13" ht="27.75" customHeight="1" x14ac:dyDescent="0.15">
      <c r="B41" s="1256" t="s">
        <v>30</v>
      </c>
      <c r="C41" s="1257"/>
      <c r="D41" s="102"/>
      <c r="E41" s="1258" t="s">
        <v>31</v>
      </c>
      <c r="F41" s="1258"/>
      <c r="G41" s="1258"/>
      <c r="H41" s="1259"/>
      <c r="I41" s="351">
        <v>8715</v>
      </c>
      <c r="J41" s="352">
        <v>8684</v>
      </c>
      <c r="K41" s="352">
        <v>8429</v>
      </c>
      <c r="L41" s="352">
        <v>8510</v>
      </c>
      <c r="M41" s="353">
        <v>8602</v>
      </c>
    </row>
    <row r="42" spans="2:13" ht="27.75" customHeight="1" x14ac:dyDescent="0.15">
      <c r="B42" s="1246"/>
      <c r="C42" s="1247"/>
      <c r="D42" s="103"/>
      <c r="E42" s="1250" t="s">
        <v>32</v>
      </c>
      <c r="F42" s="1250"/>
      <c r="G42" s="1250"/>
      <c r="H42" s="1251"/>
      <c r="I42" s="354">
        <v>91</v>
      </c>
      <c r="J42" s="355">
        <v>268</v>
      </c>
      <c r="K42" s="355">
        <v>268</v>
      </c>
      <c r="L42" s="355">
        <v>297</v>
      </c>
      <c r="M42" s="356">
        <v>297</v>
      </c>
    </row>
    <row r="43" spans="2:13" ht="27.75" customHeight="1" x14ac:dyDescent="0.15">
      <c r="B43" s="1246"/>
      <c r="C43" s="1247"/>
      <c r="D43" s="103"/>
      <c r="E43" s="1250" t="s">
        <v>33</v>
      </c>
      <c r="F43" s="1250"/>
      <c r="G43" s="1250"/>
      <c r="H43" s="1251"/>
      <c r="I43" s="354">
        <v>4807</v>
      </c>
      <c r="J43" s="355">
        <v>4997</v>
      </c>
      <c r="K43" s="355">
        <v>4953</v>
      </c>
      <c r="L43" s="355">
        <v>4762</v>
      </c>
      <c r="M43" s="356">
        <v>4435</v>
      </c>
    </row>
    <row r="44" spans="2:13" ht="27.75" customHeight="1" x14ac:dyDescent="0.15">
      <c r="B44" s="1246"/>
      <c r="C44" s="1247"/>
      <c r="D44" s="103"/>
      <c r="E44" s="1250" t="s">
        <v>34</v>
      </c>
      <c r="F44" s="1250"/>
      <c r="G44" s="1250"/>
      <c r="H44" s="1251"/>
      <c r="I44" s="354">
        <v>485</v>
      </c>
      <c r="J44" s="355">
        <v>388</v>
      </c>
      <c r="K44" s="355">
        <v>287</v>
      </c>
      <c r="L44" s="355">
        <v>190</v>
      </c>
      <c r="M44" s="356">
        <v>132</v>
      </c>
    </row>
    <row r="45" spans="2:13" ht="27.75" customHeight="1" x14ac:dyDescent="0.15">
      <c r="B45" s="1246"/>
      <c r="C45" s="1247"/>
      <c r="D45" s="103"/>
      <c r="E45" s="1250" t="s">
        <v>35</v>
      </c>
      <c r="F45" s="1250"/>
      <c r="G45" s="1250"/>
      <c r="H45" s="1251"/>
      <c r="I45" s="354">
        <v>1808</v>
      </c>
      <c r="J45" s="355">
        <v>1755</v>
      </c>
      <c r="K45" s="355">
        <v>1802</v>
      </c>
      <c r="L45" s="355">
        <v>1753</v>
      </c>
      <c r="M45" s="356">
        <v>1696</v>
      </c>
    </row>
    <row r="46" spans="2:13" ht="27.75" customHeight="1" x14ac:dyDescent="0.15">
      <c r="B46" s="1246"/>
      <c r="C46" s="1247"/>
      <c r="D46" s="104"/>
      <c r="E46" s="1250" t="s">
        <v>36</v>
      </c>
      <c r="F46" s="1250"/>
      <c r="G46" s="1250"/>
      <c r="H46" s="1251"/>
      <c r="I46" s="354" t="s">
        <v>445</v>
      </c>
      <c r="J46" s="355" t="s">
        <v>445</v>
      </c>
      <c r="K46" s="355">
        <v>0</v>
      </c>
      <c r="L46" s="355" t="s">
        <v>445</v>
      </c>
      <c r="M46" s="356" t="s">
        <v>445</v>
      </c>
    </row>
    <row r="47" spans="2:13" ht="27.75" customHeight="1" x14ac:dyDescent="0.15">
      <c r="B47" s="1246"/>
      <c r="C47" s="1247"/>
      <c r="D47" s="105"/>
      <c r="E47" s="1260" t="s">
        <v>37</v>
      </c>
      <c r="F47" s="1261"/>
      <c r="G47" s="1261"/>
      <c r="H47" s="1262"/>
      <c r="I47" s="354" t="s">
        <v>445</v>
      </c>
      <c r="J47" s="355" t="s">
        <v>445</v>
      </c>
      <c r="K47" s="355" t="s">
        <v>445</v>
      </c>
      <c r="L47" s="355" t="s">
        <v>445</v>
      </c>
      <c r="M47" s="356" t="s">
        <v>445</v>
      </c>
    </row>
    <row r="48" spans="2:13" ht="27.75" customHeight="1" x14ac:dyDescent="0.15">
      <c r="B48" s="1246"/>
      <c r="C48" s="1247"/>
      <c r="D48" s="103"/>
      <c r="E48" s="1250" t="s">
        <v>38</v>
      </c>
      <c r="F48" s="1250"/>
      <c r="G48" s="1250"/>
      <c r="H48" s="1251"/>
      <c r="I48" s="354" t="s">
        <v>445</v>
      </c>
      <c r="J48" s="355" t="s">
        <v>445</v>
      </c>
      <c r="K48" s="355" t="s">
        <v>445</v>
      </c>
      <c r="L48" s="355" t="s">
        <v>445</v>
      </c>
      <c r="M48" s="356" t="s">
        <v>445</v>
      </c>
    </row>
    <row r="49" spans="2:13" ht="27.75" customHeight="1" x14ac:dyDescent="0.15">
      <c r="B49" s="1248"/>
      <c r="C49" s="1249"/>
      <c r="D49" s="103"/>
      <c r="E49" s="1250" t="s">
        <v>39</v>
      </c>
      <c r="F49" s="1250"/>
      <c r="G49" s="1250"/>
      <c r="H49" s="1251"/>
      <c r="I49" s="354" t="s">
        <v>445</v>
      </c>
      <c r="J49" s="355" t="s">
        <v>445</v>
      </c>
      <c r="K49" s="355" t="s">
        <v>445</v>
      </c>
      <c r="L49" s="355" t="s">
        <v>445</v>
      </c>
      <c r="M49" s="356" t="s">
        <v>445</v>
      </c>
    </row>
    <row r="50" spans="2:13" ht="27.75" customHeight="1" x14ac:dyDescent="0.15">
      <c r="B50" s="1244" t="s">
        <v>40</v>
      </c>
      <c r="C50" s="1245"/>
      <c r="D50" s="106"/>
      <c r="E50" s="1250" t="s">
        <v>41</v>
      </c>
      <c r="F50" s="1250"/>
      <c r="G50" s="1250"/>
      <c r="H50" s="1251"/>
      <c r="I50" s="354">
        <v>2214</v>
      </c>
      <c r="J50" s="355">
        <v>2463</v>
      </c>
      <c r="K50" s="355">
        <v>2692</v>
      </c>
      <c r="L50" s="355">
        <v>2678</v>
      </c>
      <c r="M50" s="356">
        <v>3227</v>
      </c>
    </row>
    <row r="51" spans="2:13" ht="27.75" customHeight="1" x14ac:dyDescent="0.15">
      <c r="B51" s="1246"/>
      <c r="C51" s="1247"/>
      <c r="D51" s="103"/>
      <c r="E51" s="1250" t="s">
        <v>42</v>
      </c>
      <c r="F51" s="1250"/>
      <c r="G51" s="1250"/>
      <c r="H51" s="1251"/>
      <c r="I51" s="354" t="s">
        <v>445</v>
      </c>
      <c r="J51" s="355" t="s">
        <v>445</v>
      </c>
      <c r="K51" s="355" t="s">
        <v>445</v>
      </c>
      <c r="L51" s="355" t="s">
        <v>445</v>
      </c>
      <c r="M51" s="356" t="s">
        <v>445</v>
      </c>
    </row>
    <row r="52" spans="2:13" ht="27.75" customHeight="1" x14ac:dyDescent="0.15">
      <c r="B52" s="1248"/>
      <c r="C52" s="1249"/>
      <c r="D52" s="103"/>
      <c r="E52" s="1250" t="s">
        <v>43</v>
      </c>
      <c r="F52" s="1250"/>
      <c r="G52" s="1250"/>
      <c r="H52" s="1251"/>
      <c r="I52" s="354">
        <v>10487</v>
      </c>
      <c r="J52" s="355">
        <v>10334</v>
      </c>
      <c r="K52" s="355">
        <v>9866</v>
      </c>
      <c r="L52" s="355">
        <v>9789</v>
      </c>
      <c r="M52" s="356">
        <v>9663</v>
      </c>
    </row>
    <row r="53" spans="2:13" ht="27.75" customHeight="1" thickBot="1" x14ac:dyDescent="0.2">
      <c r="B53" s="1252" t="s">
        <v>44</v>
      </c>
      <c r="C53" s="1253"/>
      <c r="D53" s="107"/>
      <c r="E53" s="1254" t="s">
        <v>45</v>
      </c>
      <c r="F53" s="1254"/>
      <c r="G53" s="1254"/>
      <c r="H53" s="1255"/>
      <c r="I53" s="357">
        <v>3205</v>
      </c>
      <c r="J53" s="358">
        <v>3296</v>
      </c>
      <c r="K53" s="358">
        <v>3181</v>
      </c>
      <c r="L53" s="358">
        <v>3044</v>
      </c>
      <c r="M53" s="359">
        <v>2272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BqL70SOkn9YOEuJNA9wkUayP5tHKoRI1FX/5hcNb+45M05VuGNG/vjVmZ4kEJNLIDy3N6rP3qlDHSrVLbK4vg==" saltValue="34kK8oELB4r9HvNGMJbE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489</v>
      </c>
      <c r="G54" s="116" t="s">
        <v>490</v>
      </c>
      <c r="H54" s="117" t="s">
        <v>491</v>
      </c>
    </row>
    <row r="55" spans="2:8" ht="52.5" customHeight="1" x14ac:dyDescent="0.15">
      <c r="B55" s="118"/>
      <c r="C55" s="1271" t="s">
        <v>48</v>
      </c>
      <c r="D55" s="1271"/>
      <c r="E55" s="1272"/>
      <c r="F55" s="119">
        <v>1052</v>
      </c>
      <c r="G55" s="119">
        <v>1017</v>
      </c>
      <c r="H55" s="120">
        <v>1214</v>
      </c>
    </row>
    <row r="56" spans="2:8" ht="52.5" customHeight="1" x14ac:dyDescent="0.15">
      <c r="B56" s="121"/>
      <c r="C56" s="1273" t="s">
        <v>49</v>
      </c>
      <c r="D56" s="1273"/>
      <c r="E56" s="1274"/>
      <c r="F56" s="122">
        <v>473</v>
      </c>
      <c r="G56" s="122">
        <v>474</v>
      </c>
      <c r="H56" s="123">
        <v>474</v>
      </c>
    </row>
    <row r="57" spans="2:8" ht="53.25" customHeight="1" x14ac:dyDescent="0.15">
      <c r="B57" s="121"/>
      <c r="C57" s="1275" t="s">
        <v>50</v>
      </c>
      <c r="D57" s="1275"/>
      <c r="E57" s="1276"/>
      <c r="F57" s="124">
        <v>744</v>
      </c>
      <c r="G57" s="124">
        <v>698</v>
      </c>
      <c r="H57" s="125">
        <v>1080</v>
      </c>
    </row>
    <row r="58" spans="2:8" ht="45.75" customHeight="1" x14ac:dyDescent="0.15">
      <c r="B58" s="126"/>
      <c r="C58" s="1263" t="s">
        <v>526</v>
      </c>
      <c r="D58" s="1264"/>
      <c r="E58" s="1265"/>
      <c r="F58" s="127">
        <v>428</v>
      </c>
      <c r="G58" s="127">
        <v>390</v>
      </c>
      <c r="H58" s="128">
        <v>509</v>
      </c>
    </row>
    <row r="59" spans="2:8" ht="45.75" customHeight="1" x14ac:dyDescent="0.15">
      <c r="B59" s="126"/>
      <c r="C59" s="1263" t="s">
        <v>527</v>
      </c>
      <c r="D59" s="1264"/>
      <c r="E59" s="1265"/>
      <c r="F59" s="127">
        <v>273</v>
      </c>
      <c r="G59" s="127">
        <v>260</v>
      </c>
      <c r="H59" s="128">
        <v>251</v>
      </c>
    </row>
    <row r="60" spans="2:8" ht="45.75" customHeight="1" x14ac:dyDescent="0.15">
      <c r="B60" s="126"/>
      <c r="C60" s="1263" t="s">
        <v>522</v>
      </c>
      <c r="D60" s="1264"/>
      <c r="E60" s="1265"/>
      <c r="F60" s="127" t="s">
        <v>525</v>
      </c>
      <c r="G60" s="127" t="s">
        <v>525</v>
      </c>
      <c r="H60" s="128">
        <v>170</v>
      </c>
    </row>
    <row r="61" spans="2:8" ht="45.75" customHeight="1" x14ac:dyDescent="0.15">
      <c r="B61" s="126"/>
      <c r="C61" s="1263" t="s">
        <v>523</v>
      </c>
      <c r="D61" s="1264"/>
      <c r="E61" s="1265"/>
      <c r="F61" s="127" t="s">
        <v>525</v>
      </c>
      <c r="G61" s="127" t="s">
        <v>525</v>
      </c>
      <c r="H61" s="128">
        <v>60</v>
      </c>
    </row>
    <row r="62" spans="2:8" ht="45.75" customHeight="1" thickBot="1" x14ac:dyDescent="0.2">
      <c r="B62" s="129"/>
      <c r="C62" s="1266" t="s">
        <v>524</v>
      </c>
      <c r="D62" s="1267"/>
      <c r="E62" s="1268"/>
      <c r="F62" s="130">
        <v>23</v>
      </c>
      <c r="G62" s="130">
        <v>24</v>
      </c>
      <c r="H62" s="131">
        <v>45</v>
      </c>
    </row>
    <row r="63" spans="2:8" ht="52.5" customHeight="1" thickBot="1" x14ac:dyDescent="0.2">
      <c r="B63" s="132"/>
      <c r="C63" s="1269" t="s">
        <v>51</v>
      </c>
      <c r="D63" s="1269"/>
      <c r="E63" s="1270"/>
      <c r="F63" s="133">
        <v>2269</v>
      </c>
      <c r="G63" s="133">
        <v>2188</v>
      </c>
      <c r="H63" s="134">
        <v>2767</v>
      </c>
    </row>
    <row r="64" spans="2:8" x14ac:dyDescent="0.15"/>
  </sheetData>
  <sheetProtection algorithmName="SHA-512" hashValue="XU8cHc8mdIRbaImmTMpeD5Pw2//ac/matJgPjDqpctwFbMvQj3RX+VsAkz439kr6b6SKl2CBTQIte2KPX0Lt8A==" saltValue="+nnBV9a0aGKXgBOpi3G/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1" zoomScaleNormal="100" zoomScaleSheetLayoutView="55" workbookViewId="0">
      <selection activeCell="AR63" sqref="AR63"/>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618</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487</v>
      </c>
      <c r="BQ50" s="1282"/>
      <c r="BR50" s="1282"/>
      <c r="BS50" s="1282"/>
      <c r="BT50" s="1282"/>
      <c r="BU50" s="1282"/>
      <c r="BV50" s="1282"/>
      <c r="BW50" s="1282"/>
      <c r="BX50" s="1282" t="s">
        <v>488</v>
      </c>
      <c r="BY50" s="1282"/>
      <c r="BZ50" s="1282"/>
      <c r="CA50" s="1282"/>
      <c r="CB50" s="1282"/>
      <c r="CC50" s="1282"/>
      <c r="CD50" s="1282"/>
      <c r="CE50" s="1282"/>
      <c r="CF50" s="1282" t="s">
        <v>489</v>
      </c>
      <c r="CG50" s="1282"/>
      <c r="CH50" s="1282"/>
      <c r="CI50" s="1282"/>
      <c r="CJ50" s="1282"/>
      <c r="CK50" s="1282"/>
      <c r="CL50" s="1282"/>
      <c r="CM50" s="1282"/>
      <c r="CN50" s="1282" t="s">
        <v>490</v>
      </c>
      <c r="CO50" s="1282"/>
      <c r="CP50" s="1282"/>
      <c r="CQ50" s="1282"/>
      <c r="CR50" s="1282"/>
      <c r="CS50" s="1282"/>
      <c r="CT50" s="1282"/>
      <c r="CU50" s="1282"/>
      <c r="CV50" s="1282" t="s">
        <v>491</v>
      </c>
      <c r="CW50" s="1282"/>
      <c r="CX50" s="1282"/>
      <c r="CY50" s="1282"/>
      <c r="CZ50" s="1282"/>
      <c r="DA50" s="1282"/>
      <c r="DB50" s="1282"/>
      <c r="DC50" s="1282"/>
    </row>
    <row r="51" spans="1:109" ht="13.5" customHeight="1" x14ac:dyDescent="0.15">
      <c r="B51" s="375"/>
      <c r="G51" s="1285"/>
      <c r="H51" s="1285"/>
      <c r="I51" s="1298"/>
      <c r="J51" s="1298"/>
      <c r="K51" s="1284"/>
      <c r="L51" s="1284"/>
      <c r="M51" s="1284"/>
      <c r="N51" s="1284"/>
      <c r="AM51" s="384"/>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7">
        <v>65.7</v>
      </c>
      <c r="BQ51" s="1277"/>
      <c r="BR51" s="1277"/>
      <c r="BS51" s="1277"/>
      <c r="BT51" s="1277"/>
      <c r="BU51" s="1277"/>
      <c r="BV51" s="1277"/>
      <c r="BW51" s="1277"/>
      <c r="BX51" s="1277">
        <v>66.8</v>
      </c>
      <c r="BY51" s="1277"/>
      <c r="BZ51" s="1277"/>
      <c r="CA51" s="1277"/>
      <c r="CB51" s="1277"/>
      <c r="CC51" s="1277"/>
      <c r="CD51" s="1277"/>
      <c r="CE51" s="1277"/>
      <c r="CF51" s="1277">
        <v>62.6</v>
      </c>
      <c r="CG51" s="1277"/>
      <c r="CH51" s="1277"/>
      <c r="CI51" s="1277"/>
      <c r="CJ51" s="1277"/>
      <c r="CK51" s="1277"/>
      <c r="CL51" s="1277"/>
      <c r="CM51" s="1277"/>
      <c r="CN51" s="1277">
        <v>55.7</v>
      </c>
      <c r="CO51" s="1277"/>
      <c r="CP51" s="1277"/>
      <c r="CQ51" s="1277"/>
      <c r="CR51" s="1277"/>
      <c r="CS51" s="1277"/>
      <c r="CT51" s="1277"/>
      <c r="CU51" s="1277"/>
      <c r="CV51" s="1277">
        <v>40.5</v>
      </c>
      <c r="CW51" s="1277"/>
      <c r="CX51" s="1277"/>
      <c r="CY51" s="1277"/>
      <c r="CZ51" s="1277"/>
      <c r="DA51" s="1277"/>
      <c r="DB51" s="1277"/>
      <c r="DC51" s="1277"/>
    </row>
    <row r="52" spans="1:109" x14ac:dyDescent="0.15">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7">
        <v>67.5</v>
      </c>
      <c r="BQ53" s="1277"/>
      <c r="BR53" s="1277"/>
      <c r="BS53" s="1277"/>
      <c r="BT53" s="1277"/>
      <c r="BU53" s="1277"/>
      <c r="BV53" s="1277"/>
      <c r="BW53" s="1277"/>
      <c r="BX53" s="1277">
        <v>69.3</v>
      </c>
      <c r="BY53" s="1277"/>
      <c r="BZ53" s="1277"/>
      <c r="CA53" s="1277"/>
      <c r="CB53" s="1277"/>
      <c r="CC53" s="1277"/>
      <c r="CD53" s="1277"/>
      <c r="CE53" s="1277"/>
      <c r="CF53" s="1277">
        <v>70.8</v>
      </c>
      <c r="CG53" s="1277"/>
      <c r="CH53" s="1277"/>
      <c r="CI53" s="1277"/>
      <c r="CJ53" s="1277"/>
      <c r="CK53" s="1277"/>
      <c r="CL53" s="1277"/>
      <c r="CM53" s="1277"/>
      <c r="CN53" s="1277">
        <v>72.3</v>
      </c>
      <c r="CO53" s="1277"/>
      <c r="CP53" s="1277"/>
      <c r="CQ53" s="1277"/>
      <c r="CR53" s="1277"/>
      <c r="CS53" s="1277"/>
      <c r="CT53" s="1277"/>
      <c r="CU53" s="1277"/>
      <c r="CV53" s="1277">
        <v>73.400000000000006</v>
      </c>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622</v>
      </c>
      <c r="AO55" s="1282"/>
      <c r="AP55" s="1282"/>
      <c r="AQ55" s="1282"/>
      <c r="AR55" s="1282"/>
      <c r="AS55" s="1282"/>
      <c r="AT55" s="1282"/>
      <c r="AU55" s="1282"/>
      <c r="AV55" s="1282"/>
      <c r="AW55" s="1282"/>
      <c r="AX55" s="1282"/>
      <c r="AY55" s="1282"/>
      <c r="AZ55" s="1282"/>
      <c r="BA55" s="1282"/>
      <c r="BB55" s="1280" t="s">
        <v>620</v>
      </c>
      <c r="BC55" s="1280"/>
      <c r="BD55" s="1280"/>
      <c r="BE55" s="1280"/>
      <c r="BF55" s="1280"/>
      <c r="BG55" s="1280"/>
      <c r="BH55" s="1280"/>
      <c r="BI55" s="1280"/>
      <c r="BJ55" s="1280"/>
      <c r="BK55" s="1280"/>
      <c r="BL55" s="1280"/>
      <c r="BM55" s="1280"/>
      <c r="BN55" s="1280"/>
      <c r="BO55" s="1280"/>
      <c r="BP55" s="1277">
        <v>14</v>
      </c>
      <c r="BQ55" s="1277"/>
      <c r="BR55" s="1277"/>
      <c r="BS55" s="1277"/>
      <c r="BT55" s="1277"/>
      <c r="BU55" s="1277"/>
      <c r="BV55" s="1277"/>
      <c r="BW55" s="1277"/>
      <c r="BX55" s="1277">
        <v>11.4</v>
      </c>
      <c r="BY55" s="1277"/>
      <c r="BZ55" s="1277"/>
      <c r="CA55" s="1277"/>
      <c r="CB55" s="1277"/>
      <c r="CC55" s="1277"/>
      <c r="CD55" s="1277"/>
      <c r="CE55" s="1277"/>
      <c r="CF55" s="1277">
        <v>10.4</v>
      </c>
      <c r="CG55" s="1277"/>
      <c r="CH55" s="1277"/>
      <c r="CI55" s="1277"/>
      <c r="CJ55" s="1277"/>
      <c r="CK55" s="1277"/>
      <c r="CL55" s="1277"/>
      <c r="CM55" s="1277"/>
      <c r="CN55" s="1277">
        <v>10.9</v>
      </c>
      <c r="CO55" s="1277"/>
      <c r="CP55" s="1277"/>
      <c r="CQ55" s="1277"/>
      <c r="CR55" s="1277"/>
      <c r="CS55" s="1277"/>
      <c r="CT55" s="1277"/>
      <c r="CU55" s="1277"/>
      <c r="CV55" s="1277">
        <v>6.5</v>
      </c>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621</v>
      </c>
      <c r="BC57" s="1280"/>
      <c r="BD57" s="1280"/>
      <c r="BE57" s="1280"/>
      <c r="BF57" s="1280"/>
      <c r="BG57" s="1280"/>
      <c r="BH57" s="1280"/>
      <c r="BI57" s="1280"/>
      <c r="BJ57" s="1280"/>
      <c r="BK57" s="1280"/>
      <c r="BL57" s="1280"/>
      <c r="BM57" s="1280"/>
      <c r="BN57" s="1280"/>
      <c r="BO57" s="1280"/>
      <c r="BP57" s="1277">
        <v>58</v>
      </c>
      <c r="BQ57" s="1277"/>
      <c r="BR57" s="1277"/>
      <c r="BS57" s="1277"/>
      <c r="BT57" s="1277"/>
      <c r="BU57" s="1277"/>
      <c r="BV57" s="1277"/>
      <c r="BW57" s="1277"/>
      <c r="BX57" s="1277">
        <v>60.2</v>
      </c>
      <c r="BY57" s="1277"/>
      <c r="BZ57" s="1277"/>
      <c r="CA57" s="1277"/>
      <c r="CB57" s="1277"/>
      <c r="CC57" s="1277"/>
      <c r="CD57" s="1277"/>
      <c r="CE57" s="1277"/>
      <c r="CF57" s="1277">
        <v>61.3</v>
      </c>
      <c r="CG57" s="1277"/>
      <c r="CH57" s="1277"/>
      <c r="CI57" s="1277"/>
      <c r="CJ57" s="1277"/>
      <c r="CK57" s="1277"/>
      <c r="CL57" s="1277"/>
      <c r="CM57" s="1277"/>
      <c r="CN57" s="1277">
        <v>62.2</v>
      </c>
      <c r="CO57" s="1277"/>
      <c r="CP57" s="1277"/>
      <c r="CQ57" s="1277"/>
      <c r="CR57" s="1277"/>
      <c r="CS57" s="1277"/>
      <c r="CT57" s="1277"/>
      <c r="CU57" s="1277"/>
      <c r="CV57" s="1277">
        <v>63.3</v>
      </c>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623</v>
      </c>
    </row>
    <row r="64" spans="1:109" x14ac:dyDescent="0.15">
      <c r="B64" s="375"/>
      <c r="G64" s="382"/>
      <c r="I64" s="395"/>
      <c r="J64" s="395"/>
      <c r="K64" s="395"/>
      <c r="L64" s="395"/>
      <c r="M64" s="395"/>
      <c r="N64" s="396"/>
      <c r="AM64" s="382"/>
      <c r="AN64" s="382" t="s">
        <v>616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618</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487</v>
      </c>
      <c r="BQ72" s="1282"/>
      <c r="BR72" s="1282"/>
      <c r="BS72" s="1282"/>
      <c r="BT72" s="1282"/>
      <c r="BU72" s="1282"/>
      <c r="BV72" s="1282"/>
      <c r="BW72" s="1282"/>
      <c r="BX72" s="1282" t="s">
        <v>488</v>
      </c>
      <c r="BY72" s="1282"/>
      <c r="BZ72" s="1282"/>
      <c r="CA72" s="1282"/>
      <c r="CB72" s="1282"/>
      <c r="CC72" s="1282"/>
      <c r="CD72" s="1282"/>
      <c r="CE72" s="1282"/>
      <c r="CF72" s="1282" t="s">
        <v>489</v>
      </c>
      <c r="CG72" s="1282"/>
      <c r="CH72" s="1282"/>
      <c r="CI72" s="1282"/>
      <c r="CJ72" s="1282"/>
      <c r="CK72" s="1282"/>
      <c r="CL72" s="1282"/>
      <c r="CM72" s="1282"/>
      <c r="CN72" s="1282" t="s">
        <v>490</v>
      </c>
      <c r="CO72" s="1282"/>
      <c r="CP72" s="1282"/>
      <c r="CQ72" s="1282"/>
      <c r="CR72" s="1282"/>
      <c r="CS72" s="1282"/>
      <c r="CT72" s="1282"/>
      <c r="CU72" s="1282"/>
      <c r="CV72" s="1282" t="s">
        <v>491</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v>65.7</v>
      </c>
      <c r="BQ73" s="1277"/>
      <c r="BR73" s="1277"/>
      <c r="BS73" s="1277"/>
      <c r="BT73" s="1277"/>
      <c r="BU73" s="1277"/>
      <c r="BV73" s="1277"/>
      <c r="BW73" s="1277"/>
      <c r="BX73" s="1277">
        <v>66.8</v>
      </c>
      <c r="BY73" s="1277"/>
      <c r="BZ73" s="1277"/>
      <c r="CA73" s="1277"/>
      <c r="CB73" s="1277"/>
      <c r="CC73" s="1277"/>
      <c r="CD73" s="1277"/>
      <c r="CE73" s="1277"/>
      <c r="CF73" s="1277">
        <v>62.6</v>
      </c>
      <c r="CG73" s="1277"/>
      <c r="CH73" s="1277"/>
      <c r="CI73" s="1277"/>
      <c r="CJ73" s="1277"/>
      <c r="CK73" s="1277"/>
      <c r="CL73" s="1277"/>
      <c r="CM73" s="1277"/>
      <c r="CN73" s="1277">
        <v>55.7</v>
      </c>
      <c r="CO73" s="1277"/>
      <c r="CP73" s="1277"/>
      <c r="CQ73" s="1277"/>
      <c r="CR73" s="1277"/>
      <c r="CS73" s="1277"/>
      <c r="CT73" s="1277"/>
      <c r="CU73" s="1277"/>
      <c r="CV73" s="1277">
        <v>40.5</v>
      </c>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4.5999999999999996</v>
      </c>
      <c r="BQ75" s="1277"/>
      <c r="BR75" s="1277"/>
      <c r="BS75" s="1277"/>
      <c r="BT75" s="1277"/>
      <c r="BU75" s="1277"/>
      <c r="BV75" s="1277"/>
      <c r="BW75" s="1277"/>
      <c r="BX75" s="1277">
        <v>5.3</v>
      </c>
      <c r="BY75" s="1277"/>
      <c r="BZ75" s="1277"/>
      <c r="CA75" s="1277"/>
      <c r="CB75" s="1277"/>
      <c r="CC75" s="1277"/>
      <c r="CD75" s="1277"/>
      <c r="CE75" s="1277"/>
      <c r="CF75" s="1277">
        <v>6.3</v>
      </c>
      <c r="CG75" s="1277"/>
      <c r="CH75" s="1277"/>
      <c r="CI75" s="1277"/>
      <c r="CJ75" s="1277"/>
      <c r="CK75" s="1277"/>
      <c r="CL75" s="1277"/>
      <c r="CM75" s="1277"/>
      <c r="CN75" s="1277">
        <v>6.5</v>
      </c>
      <c r="CO75" s="1277"/>
      <c r="CP75" s="1277"/>
      <c r="CQ75" s="1277"/>
      <c r="CR75" s="1277"/>
      <c r="CS75" s="1277"/>
      <c r="CT75" s="1277"/>
      <c r="CU75" s="1277"/>
      <c r="CV75" s="1277">
        <v>6.5</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622</v>
      </c>
      <c r="AO77" s="1282"/>
      <c r="AP77" s="1282"/>
      <c r="AQ77" s="1282"/>
      <c r="AR77" s="1282"/>
      <c r="AS77" s="1282"/>
      <c r="AT77" s="1282"/>
      <c r="AU77" s="1282"/>
      <c r="AV77" s="1282"/>
      <c r="AW77" s="1282"/>
      <c r="AX77" s="1282"/>
      <c r="AY77" s="1282"/>
      <c r="AZ77" s="1282"/>
      <c r="BA77" s="1282"/>
      <c r="BB77" s="1280" t="s">
        <v>620</v>
      </c>
      <c r="BC77" s="1280"/>
      <c r="BD77" s="1280"/>
      <c r="BE77" s="1280"/>
      <c r="BF77" s="1280"/>
      <c r="BG77" s="1280"/>
      <c r="BH77" s="1280"/>
      <c r="BI77" s="1280"/>
      <c r="BJ77" s="1280"/>
      <c r="BK77" s="1280"/>
      <c r="BL77" s="1280"/>
      <c r="BM77" s="1280"/>
      <c r="BN77" s="1280"/>
      <c r="BO77" s="1280"/>
      <c r="BP77" s="1277">
        <v>14</v>
      </c>
      <c r="BQ77" s="1277"/>
      <c r="BR77" s="1277"/>
      <c r="BS77" s="1277"/>
      <c r="BT77" s="1277"/>
      <c r="BU77" s="1277"/>
      <c r="BV77" s="1277"/>
      <c r="BW77" s="1277"/>
      <c r="BX77" s="1277">
        <v>11.4</v>
      </c>
      <c r="BY77" s="1277"/>
      <c r="BZ77" s="1277"/>
      <c r="CA77" s="1277"/>
      <c r="CB77" s="1277"/>
      <c r="CC77" s="1277"/>
      <c r="CD77" s="1277"/>
      <c r="CE77" s="1277"/>
      <c r="CF77" s="1277">
        <v>10.4</v>
      </c>
      <c r="CG77" s="1277"/>
      <c r="CH77" s="1277"/>
      <c r="CI77" s="1277"/>
      <c r="CJ77" s="1277"/>
      <c r="CK77" s="1277"/>
      <c r="CL77" s="1277"/>
      <c r="CM77" s="1277"/>
      <c r="CN77" s="1277">
        <v>10.9</v>
      </c>
      <c r="CO77" s="1277"/>
      <c r="CP77" s="1277"/>
      <c r="CQ77" s="1277"/>
      <c r="CR77" s="1277"/>
      <c r="CS77" s="1277"/>
      <c r="CT77" s="1277"/>
      <c r="CU77" s="1277"/>
      <c r="CV77" s="1277">
        <v>6.5</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625</v>
      </c>
      <c r="BC79" s="1280"/>
      <c r="BD79" s="1280"/>
      <c r="BE79" s="1280"/>
      <c r="BF79" s="1280"/>
      <c r="BG79" s="1280"/>
      <c r="BH79" s="1280"/>
      <c r="BI79" s="1280"/>
      <c r="BJ79" s="1280"/>
      <c r="BK79" s="1280"/>
      <c r="BL79" s="1280"/>
      <c r="BM79" s="1280"/>
      <c r="BN79" s="1280"/>
      <c r="BO79" s="1280"/>
      <c r="BP79" s="1277">
        <v>6.5</v>
      </c>
      <c r="BQ79" s="1277"/>
      <c r="BR79" s="1277"/>
      <c r="BS79" s="1277"/>
      <c r="BT79" s="1277"/>
      <c r="BU79" s="1277"/>
      <c r="BV79" s="1277"/>
      <c r="BW79" s="1277"/>
      <c r="BX79" s="1277">
        <v>6.7</v>
      </c>
      <c r="BY79" s="1277"/>
      <c r="BZ79" s="1277"/>
      <c r="CA79" s="1277"/>
      <c r="CB79" s="1277"/>
      <c r="CC79" s="1277"/>
      <c r="CD79" s="1277"/>
      <c r="CE79" s="1277"/>
      <c r="CF79" s="1277">
        <v>6.6</v>
      </c>
      <c r="CG79" s="1277"/>
      <c r="CH79" s="1277"/>
      <c r="CI79" s="1277"/>
      <c r="CJ79" s="1277"/>
      <c r="CK79" s="1277"/>
      <c r="CL79" s="1277"/>
      <c r="CM79" s="1277"/>
      <c r="CN79" s="1277">
        <v>5.9</v>
      </c>
      <c r="CO79" s="1277"/>
      <c r="CP79" s="1277"/>
      <c r="CQ79" s="1277"/>
      <c r="CR79" s="1277"/>
      <c r="CS79" s="1277"/>
      <c r="CT79" s="1277"/>
      <c r="CU79" s="1277"/>
      <c r="CV79" s="1277">
        <v>5.9</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XzderSh24XqNKdI2RmQSe4k+jl1Fp8QoZltFoF04f5We+C+ZwgTpGZqlJFFk/pTeH01iYIBm7rajQGDgx1bJA==" saltValue="MbjDoY4d31S9Cbqc5xpt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R63" sqref="AR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434</v>
      </c>
    </row>
  </sheetData>
  <sheetProtection algorithmName="SHA-512" hashValue="lwziVVAyuQ0fWTInMBzu3i3PwkuwoPEx5CxFANLRfWuyzsvZaJKYrU7bdeaP7waAxv7ma13BcLDgLZjNXetDLg==" saltValue="JgmI0S50pbmgf0x1o5yM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R63" sqref="AR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434</v>
      </c>
    </row>
  </sheetData>
  <sheetProtection algorithmName="SHA-512" hashValue="YFrLIeyW2rmeVUcU/ruUUkL+wMJ3g7kOAGygkdUrwfthUHmLyxZURy7JFseMMSOva93/mEql0N0AbLDI+mhG3g==" saltValue="EYdWVCL9LyZL40jZwCfz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484</v>
      </c>
      <c r="G2" s="148"/>
      <c r="H2" s="149"/>
    </row>
    <row r="3" spans="1:8" x14ac:dyDescent="0.15">
      <c r="A3" s="145" t="s">
        <v>477</v>
      </c>
      <c r="B3" s="150"/>
      <c r="C3" s="151"/>
      <c r="D3" s="152">
        <v>59275</v>
      </c>
      <c r="E3" s="153"/>
      <c r="F3" s="154">
        <v>53655</v>
      </c>
      <c r="G3" s="155"/>
      <c r="H3" s="156"/>
    </row>
    <row r="4" spans="1:8" x14ac:dyDescent="0.15">
      <c r="A4" s="157"/>
      <c r="B4" s="158"/>
      <c r="C4" s="159"/>
      <c r="D4" s="160">
        <v>14760</v>
      </c>
      <c r="E4" s="161"/>
      <c r="F4" s="162">
        <v>32719</v>
      </c>
      <c r="G4" s="163"/>
      <c r="H4" s="164"/>
    </row>
    <row r="5" spans="1:8" x14ac:dyDescent="0.15">
      <c r="A5" s="145" t="s">
        <v>479</v>
      </c>
      <c r="B5" s="150"/>
      <c r="C5" s="151"/>
      <c r="D5" s="152">
        <v>57057</v>
      </c>
      <c r="E5" s="153"/>
      <c r="F5" s="154">
        <v>53869</v>
      </c>
      <c r="G5" s="155"/>
      <c r="H5" s="156"/>
    </row>
    <row r="6" spans="1:8" x14ac:dyDescent="0.15">
      <c r="A6" s="157"/>
      <c r="B6" s="158"/>
      <c r="C6" s="159"/>
      <c r="D6" s="160">
        <v>33620</v>
      </c>
      <c r="E6" s="161"/>
      <c r="F6" s="162">
        <v>35046</v>
      </c>
      <c r="G6" s="163"/>
      <c r="H6" s="164"/>
    </row>
    <row r="7" spans="1:8" x14ac:dyDescent="0.15">
      <c r="A7" s="145" t="s">
        <v>480</v>
      </c>
      <c r="B7" s="150"/>
      <c r="C7" s="151"/>
      <c r="D7" s="152">
        <v>58589</v>
      </c>
      <c r="E7" s="153"/>
      <c r="F7" s="154">
        <v>59119</v>
      </c>
      <c r="G7" s="155"/>
      <c r="H7" s="156"/>
    </row>
    <row r="8" spans="1:8" x14ac:dyDescent="0.15">
      <c r="A8" s="157"/>
      <c r="B8" s="158"/>
      <c r="C8" s="159"/>
      <c r="D8" s="160">
        <v>16142</v>
      </c>
      <c r="E8" s="161"/>
      <c r="F8" s="162">
        <v>29900</v>
      </c>
      <c r="G8" s="163"/>
      <c r="H8" s="164"/>
    </row>
    <row r="9" spans="1:8" x14ac:dyDescent="0.15">
      <c r="A9" s="145" t="s">
        <v>481</v>
      </c>
      <c r="B9" s="150"/>
      <c r="C9" s="151"/>
      <c r="D9" s="152">
        <v>51200</v>
      </c>
      <c r="E9" s="153"/>
      <c r="F9" s="154">
        <v>53895</v>
      </c>
      <c r="G9" s="155"/>
      <c r="H9" s="156"/>
    </row>
    <row r="10" spans="1:8" x14ac:dyDescent="0.15">
      <c r="A10" s="157"/>
      <c r="B10" s="158"/>
      <c r="C10" s="159"/>
      <c r="D10" s="160">
        <v>23732</v>
      </c>
      <c r="E10" s="161"/>
      <c r="F10" s="162">
        <v>31224</v>
      </c>
      <c r="G10" s="163"/>
      <c r="H10" s="164"/>
    </row>
    <row r="11" spans="1:8" x14ac:dyDescent="0.15">
      <c r="A11" s="145" t="s">
        <v>482</v>
      </c>
      <c r="B11" s="150"/>
      <c r="C11" s="151"/>
      <c r="D11" s="152">
        <v>46610</v>
      </c>
      <c r="E11" s="153"/>
      <c r="F11" s="154">
        <v>56181</v>
      </c>
      <c r="G11" s="155"/>
      <c r="H11" s="156"/>
    </row>
    <row r="12" spans="1:8" x14ac:dyDescent="0.15">
      <c r="A12" s="157"/>
      <c r="B12" s="158"/>
      <c r="C12" s="165"/>
      <c r="D12" s="160">
        <v>19491</v>
      </c>
      <c r="E12" s="161"/>
      <c r="F12" s="162">
        <v>32039</v>
      </c>
      <c r="G12" s="163"/>
      <c r="H12" s="164"/>
    </row>
    <row r="13" spans="1:8" x14ac:dyDescent="0.15">
      <c r="A13" s="145"/>
      <c r="B13" s="150"/>
      <c r="C13" s="166"/>
      <c r="D13" s="167">
        <v>54546</v>
      </c>
      <c r="E13" s="168"/>
      <c r="F13" s="169">
        <v>55344</v>
      </c>
      <c r="G13" s="170"/>
      <c r="H13" s="156"/>
    </row>
    <row r="14" spans="1:8" x14ac:dyDescent="0.15">
      <c r="A14" s="157"/>
      <c r="B14" s="158"/>
      <c r="C14" s="159"/>
      <c r="D14" s="160">
        <v>21549</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5.81</v>
      </c>
      <c r="C19" s="171">
        <f>ROUND(VALUE(SUBSTITUTE(実質収支比率等に係る経年分析!G$48,"▲","-")),2)</f>
        <v>7.51</v>
      </c>
      <c r="D19" s="171">
        <f>ROUND(VALUE(SUBSTITUTE(実質収支比率等に係る経年分析!H$48,"▲","-")),2)</f>
        <v>8.1300000000000008</v>
      </c>
      <c r="E19" s="171">
        <f>ROUND(VALUE(SUBSTITUTE(実質収支比率等に係る経年分析!I$48,"▲","-")),2)</f>
        <v>7.08</v>
      </c>
      <c r="F19" s="171">
        <f>ROUND(VALUE(SUBSTITUTE(実質収支比率等に係る経年分析!J$48,"▲","-")),2)</f>
        <v>11.09</v>
      </c>
    </row>
    <row r="20" spans="1:11" x14ac:dyDescent="0.15">
      <c r="A20" s="171" t="s">
        <v>55</v>
      </c>
      <c r="B20" s="171">
        <f>ROUND(VALUE(SUBSTITUTE(実質収支比率等に係る経年分析!F$47,"▲","-")),2)</f>
        <v>16.91</v>
      </c>
      <c r="C20" s="171">
        <f>ROUND(VALUE(SUBSTITUTE(実質収支比率等に係る経年分析!G$47,"▲","-")),2)</f>
        <v>16.77</v>
      </c>
      <c r="D20" s="171">
        <f>ROUND(VALUE(SUBSTITUTE(実質収支比率等に係る経年分析!H$47,"▲","-")),2)</f>
        <v>17.68</v>
      </c>
      <c r="E20" s="171">
        <f>ROUND(VALUE(SUBSTITUTE(実質収支比率等に係る経年分析!I$47,"▲","-")),2)</f>
        <v>16.02</v>
      </c>
      <c r="F20" s="171">
        <f>ROUND(VALUE(SUBSTITUTE(実質収支比率等に係る経年分析!J$47,"▲","-")),2)</f>
        <v>18.86</v>
      </c>
    </row>
    <row r="21" spans="1:11" x14ac:dyDescent="0.15">
      <c r="A21" s="171" t="s">
        <v>56</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1.76</v>
      </c>
      <c r="D21" s="171">
        <f>IF(ISNUMBER(VALUE(SUBSTITUTE(実質収支比率等に係る経年分析!H$49,"▲","-"))),ROUND(VALUE(SUBSTITUTE(実質収支比率等に係る経年分析!H$49,"▲","-")),2),NA())</f>
        <v>2.17</v>
      </c>
      <c r="E21" s="171">
        <f>IF(ISNUMBER(VALUE(SUBSTITUTE(実質収支比率等に係る経年分析!I$49,"▲","-"))),ROUND(VALUE(SUBSTITUTE(実質収支比率等に係る経年分析!I$49,"▲","-")),2),NA())</f>
        <v>-1.1000000000000001</v>
      </c>
      <c r="F21" s="171">
        <f>IF(ISNUMBER(VALUE(SUBSTITUTE(実質収支比率等に係る経年分析!J$49,"▲","-"))),ROUND(VALUE(SUBSTITUTE(実質収支比率等に係る経年分析!J$49,"▲","-")),2),NA())</f>
        <v>7.17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1.0900000000000001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8.1199999999999992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19.809999999999999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866</v>
      </c>
      <c r="E42" s="173"/>
      <c r="F42" s="173"/>
      <c r="G42" s="173">
        <f>'実質公債費比率（分子）の構造'!L$52</f>
        <v>867</v>
      </c>
      <c r="H42" s="173"/>
      <c r="I42" s="173"/>
      <c r="J42" s="173">
        <f>'実質公債費比率（分子）の構造'!M$52</f>
        <v>873</v>
      </c>
      <c r="K42" s="173"/>
      <c r="L42" s="173"/>
      <c r="M42" s="173">
        <f>'実質公債費比率（分子）の構造'!N$52</f>
        <v>887</v>
      </c>
      <c r="N42" s="173"/>
      <c r="O42" s="173"/>
      <c r="P42" s="173">
        <f>'実質公債費比率（分子）の構造'!O$52</f>
        <v>838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111</v>
      </c>
      <c r="C45" s="173"/>
      <c r="D45" s="173"/>
      <c r="E45" s="173">
        <f>'実質公債費比率（分子）の構造'!L$49</f>
        <v>107</v>
      </c>
      <c r="F45" s="173"/>
      <c r="G45" s="173"/>
      <c r="H45" s="173">
        <f>'実質公債費比率（分子）の構造'!M$49</f>
        <v>109</v>
      </c>
      <c r="I45" s="173"/>
      <c r="J45" s="173"/>
      <c r="K45" s="173">
        <f>'実質公債費比率（分子）の構造'!N$49</f>
        <v>108</v>
      </c>
      <c r="L45" s="173"/>
      <c r="M45" s="173"/>
      <c r="N45" s="173">
        <f>'実質公債費比率（分子）の構造'!O$49</f>
        <v>71</v>
      </c>
      <c r="O45" s="173"/>
      <c r="P45" s="173"/>
    </row>
    <row r="46" spans="1:16" x14ac:dyDescent="0.15">
      <c r="A46" s="173" t="s">
        <v>67</v>
      </c>
      <c r="B46" s="173">
        <f>'実質公債費比率（分子）の構造'!K$48</f>
        <v>350</v>
      </c>
      <c r="C46" s="173"/>
      <c r="D46" s="173"/>
      <c r="E46" s="173">
        <f>'実質公債費比率（分子）の構造'!L$48</f>
        <v>377</v>
      </c>
      <c r="F46" s="173"/>
      <c r="G46" s="173"/>
      <c r="H46" s="173">
        <f>'実質公債費比率（分子）の構造'!M$48</f>
        <v>404</v>
      </c>
      <c r="I46" s="173"/>
      <c r="J46" s="173"/>
      <c r="K46" s="173">
        <f>'実質公債費比率（分子）の構造'!N$48</f>
        <v>350</v>
      </c>
      <c r="L46" s="173"/>
      <c r="M46" s="173"/>
      <c r="N46" s="173">
        <f>'実質公債費比率（分子）の構造'!O$48</f>
        <v>341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662</v>
      </c>
      <c r="C49" s="173"/>
      <c r="D49" s="173"/>
      <c r="E49" s="173">
        <f>'実質公債費比率（分子）の構造'!L$45</f>
        <v>685</v>
      </c>
      <c r="F49" s="173"/>
      <c r="G49" s="173"/>
      <c r="H49" s="173">
        <f>'実質公債費比率（分子）の構造'!M$45</f>
        <v>747</v>
      </c>
      <c r="I49" s="173"/>
      <c r="J49" s="173"/>
      <c r="K49" s="173">
        <f>'実質公債費比率（分子）の構造'!N$45</f>
        <v>753</v>
      </c>
      <c r="L49" s="173"/>
      <c r="M49" s="173"/>
      <c r="N49" s="173">
        <f>'実質公債費比率（分子）の構造'!O$45</f>
        <v>774</v>
      </c>
      <c r="O49" s="173"/>
      <c r="P49" s="173"/>
    </row>
    <row r="50" spans="1:16" x14ac:dyDescent="0.15">
      <c r="A50" s="173" t="s">
        <v>71</v>
      </c>
      <c r="B50" s="173" t="e">
        <f>NA()</f>
        <v>#N/A</v>
      </c>
      <c r="C50" s="173">
        <f>IF(ISNUMBER('実質公債費比率（分子）の構造'!K$53),'実質公債費比率（分子）の構造'!K$53,NA())</f>
        <v>257</v>
      </c>
      <c r="D50" s="173" t="e">
        <f>NA()</f>
        <v>#N/A</v>
      </c>
      <c r="E50" s="173" t="e">
        <f>NA()</f>
        <v>#N/A</v>
      </c>
      <c r="F50" s="173">
        <f>IF(ISNUMBER('実質公債費比率（分子）の構造'!L$53),'実質公債費比率（分子）の構造'!L$53,NA())</f>
        <v>302</v>
      </c>
      <c r="G50" s="173" t="e">
        <f>NA()</f>
        <v>#N/A</v>
      </c>
      <c r="H50" s="173" t="e">
        <f>NA()</f>
        <v>#N/A</v>
      </c>
      <c r="I50" s="173">
        <f>IF(ISNUMBER('実質公債費比率（分子）の構造'!M$53),'実質公債費比率（分子）の構造'!M$53,NA())</f>
        <v>387</v>
      </c>
      <c r="J50" s="173" t="e">
        <f>NA()</f>
        <v>#N/A</v>
      </c>
      <c r="K50" s="173" t="e">
        <f>NA()</f>
        <v>#N/A</v>
      </c>
      <c r="L50" s="173">
        <f>IF(ISNUMBER('実質公債費比率（分子）の構造'!N$53),'実質公債費比率（分子）の構造'!N$53,NA())</f>
        <v>324</v>
      </c>
      <c r="M50" s="173" t="e">
        <f>NA()</f>
        <v>#N/A</v>
      </c>
      <c r="N50" s="173" t="e">
        <f>NA()</f>
        <v>#N/A</v>
      </c>
      <c r="O50" s="173">
        <f>IF(ISNUMBER('実質公債費比率（分子）の構造'!O$53),'実質公債費比率（分子）の構造'!O$53,NA())</f>
        <v>348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10487</v>
      </c>
      <c r="E56" s="172"/>
      <c r="F56" s="172"/>
      <c r="G56" s="172">
        <f>'将来負担比率（分子）の構造'!J$52</f>
        <v>10334</v>
      </c>
      <c r="H56" s="172"/>
      <c r="I56" s="172"/>
      <c r="J56" s="172">
        <f>'将来負担比率（分子）の構造'!K$52</f>
        <v>9866</v>
      </c>
      <c r="K56" s="172"/>
      <c r="L56" s="172"/>
      <c r="M56" s="172">
        <f>'将来負担比率（分子）の構造'!L$52</f>
        <v>9789</v>
      </c>
      <c r="N56" s="172"/>
      <c r="O56" s="172"/>
      <c r="P56" s="172">
        <f>'将来負担比率（分子）の構造'!M$52</f>
        <v>9663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2214</v>
      </c>
      <c r="E58" s="172"/>
      <c r="F58" s="172"/>
      <c r="G58" s="172">
        <f>'将来負担比率（分子）の構造'!J$50</f>
        <v>2463</v>
      </c>
      <c r="H58" s="172"/>
      <c r="I58" s="172"/>
      <c r="J58" s="172">
        <f>'将来負担比率（分子）の構造'!K$50</f>
        <v>2692</v>
      </c>
      <c r="K58" s="172"/>
      <c r="L58" s="172"/>
      <c r="M58" s="172">
        <f>'将来負担比率（分子）の構造'!L$50</f>
        <v>2678</v>
      </c>
      <c r="N58" s="172"/>
      <c r="O58" s="172"/>
      <c r="P58" s="172">
        <f>'将来負担比率（分子）の構造'!M$50</f>
        <v>3227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1808</v>
      </c>
      <c r="C62" s="172"/>
      <c r="D62" s="172"/>
      <c r="E62" s="172">
        <f>'将来負担比率（分子）の構造'!J$45</f>
        <v>1755</v>
      </c>
      <c r="F62" s="172"/>
      <c r="G62" s="172"/>
      <c r="H62" s="172">
        <f>'将来負担比率（分子）の構造'!K$45</f>
        <v>1802</v>
      </c>
      <c r="I62" s="172"/>
      <c r="J62" s="172"/>
      <c r="K62" s="172">
        <f>'将来負担比率（分子）の構造'!L$45</f>
        <v>1753</v>
      </c>
      <c r="L62" s="172"/>
      <c r="M62" s="172"/>
      <c r="N62" s="172">
        <f>'将来負担比率（分子）の構造'!M$45</f>
        <v>1696</v>
      </c>
      <c r="O62" s="172"/>
      <c r="P62" s="172"/>
    </row>
    <row r="63" spans="1:16" x14ac:dyDescent="0.15">
      <c r="A63" s="172" t="s">
        <v>34</v>
      </c>
      <c r="B63" s="172">
        <f>'将来負担比率（分子）の構造'!I$44</f>
        <v>485</v>
      </c>
      <c r="C63" s="172"/>
      <c r="D63" s="172"/>
      <c r="E63" s="172">
        <f>'将来負担比率（分子）の構造'!J$44</f>
        <v>388</v>
      </c>
      <c r="F63" s="172"/>
      <c r="G63" s="172"/>
      <c r="H63" s="172">
        <f>'将来負担比率（分子）の構造'!K$44</f>
        <v>287</v>
      </c>
      <c r="I63" s="172"/>
      <c r="J63" s="172"/>
      <c r="K63" s="172">
        <f>'将来負担比率（分子）の構造'!L$44</f>
        <v>190</v>
      </c>
      <c r="L63" s="172"/>
      <c r="M63" s="172"/>
      <c r="N63" s="172">
        <f>'将来負担比率（分子）の構造'!M$44</f>
        <v>132</v>
      </c>
      <c r="O63" s="172"/>
      <c r="P63" s="172"/>
    </row>
    <row r="64" spans="1:16" x14ac:dyDescent="0.15">
      <c r="A64" s="172" t="s">
        <v>33</v>
      </c>
      <c r="B64" s="172">
        <f>'将来負担比率（分子）の構造'!I$43</f>
        <v>4807</v>
      </c>
      <c r="C64" s="172"/>
      <c r="D64" s="172"/>
      <c r="E64" s="172">
        <f>'将来負担比率（分子）の構造'!J$43</f>
        <v>4997</v>
      </c>
      <c r="F64" s="172"/>
      <c r="G64" s="172"/>
      <c r="H64" s="172">
        <f>'将来負担比率（分子）の構造'!K$43</f>
        <v>4953</v>
      </c>
      <c r="I64" s="172"/>
      <c r="J64" s="172"/>
      <c r="K64" s="172">
        <f>'将来負担比率（分子）の構造'!L$43</f>
        <v>4762</v>
      </c>
      <c r="L64" s="172"/>
      <c r="M64" s="172"/>
      <c r="N64" s="172">
        <f>'将来負担比率（分子）の構造'!M$43</f>
        <v>4435</v>
      </c>
      <c r="O64" s="172"/>
      <c r="P64" s="172"/>
    </row>
    <row r="65" spans="1:16" x14ac:dyDescent="0.15">
      <c r="A65" s="172" t="s">
        <v>32</v>
      </c>
      <c r="B65" s="172">
        <f>'将来負担比率（分子）の構造'!I$42</f>
        <v>91</v>
      </c>
      <c r="C65" s="172"/>
      <c r="D65" s="172"/>
      <c r="E65" s="172">
        <f>'将来負担比率（分子）の構造'!J$42</f>
        <v>268</v>
      </c>
      <c r="F65" s="172"/>
      <c r="G65" s="172"/>
      <c r="H65" s="172">
        <f>'将来負担比率（分子）の構造'!K$42</f>
        <v>268</v>
      </c>
      <c r="I65" s="172"/>
      <c r="J65" s="172"/>
      <c r="K65" s="172">
        <f>'将来負担比率（分子）の構造'!L$42</f>
        <v>297</v>
      </c>
      <c r="L65" s="172"/>
      <c r="M65" s="172"/>
      <c r="N65" s="172">
        <f>'将来負担比率（分子）の構造'!M$42</f>
        <v>297</v>
      </c>
      <c r="O65" s="172"/>
      <c r="P65" s="172"/>
    </row>
    <row r="66" spans="1:16" x14ac:dyDescent="0.15">
      <c r="A66" s="172" t="s">
        <v>31</v>
      </c>
      <c r="B66" s="172">
        <f>'将来負担比率（分子）の構造'!I$41</f>
        <v>8715</v>
      </c>
      <c r="C66" s="172"/>
      <c r="D66" s="172"/>
      <c r="E66" s="172">
        <f>'将来負担比率（分子）の構造'!J$41</f>
        <v>8684</v>
      </c>
      <c r="F66" s="172"/>
      <c r="G66" s="172"/>
      <c r="H66" s="172">
        <f>'将来負担比率（分子）の構造'!K$41</f>
        <v>8429</v>
      </c>
      <c r="I66" s="172"/>
      <c r="J66" s="172"/>
      <c r="K66" s="172">
        <f>'将来負担比率（分子）の構造'!L$41</f>
        <v>8510</v>
      </c>
      <c r="L66" s="172"/>
      <c r="M66" s="172"/>
      <c r="N66" s="172">
        <f>'将来負担比率（分子）の構造'!M$41</f>
        <v>8602</v>
      </c>
      <c r="O66" s="172"/>
      <c r="P66" s="172"/>
    </row>
    <row r="67" spans="1:16" x14ac:dyDescent="0.15">
      <c r="A67" s="172" t="s">
        <v>75</v>
      </c>
      <c r="B67" s="172" t="e">
        <f>NA()</f>
        <v>#N/A</v>
      </c>
      <c r="C67" s="172">
        <f>IF(ISNUMBER('将来負担比率（分子）の構造'!I$53), IF('将来負担比率（分子）の構造'!I$53 &lt; 0, 0, '将来負担比率（分子）の構造'!I$53), NA())</f>
        <v>3205</v>
      </c>
      <c r="D67" s="172" t="e">
        <f>NA()</f>
        <v>#N/A</v>
      </c>
      <c r="E67" s="172" t="e">
        <f>NA()</f>
        <v>#N/A</v>
      </c>
      <c r="F67" s="172">
        <f>IF(ISNUMBER('将来負担比率（分子）の構造'!J$53), IF('将来負担比率（分子）の構造'!J$53 &lt; 0, 0, '将来負担比率（分子）の構造'!J$53), NA())</f>
        <v>3296</v>
      </c>
      <c r="G67" s="172" t="e">
        <f>NA()</f>
        <v>#N/A</v>
      </c>
      <c r="H67" s="172" t="e">
        <f>NA()</f>
        <v>#N/A</v>
      </c>
      <c r="I67" s="172">
        <f>IF(ISNUMBER('将来負担比率（分子）の構造'!K$53), IF('将来負担比率（分子）の構造'!K$53 &lt; 0, 0, '将来負担比率（分子）の構造'!K$53), NA())</f>
        <v>3181</v>
      </c>
      <c r="J67" s="172" t="e">
        <f>NA()</f>
        <v>#N/A</v>
      </c>
      <c r="K67" s="172" t="e">
        <f>NA()</f>
        <v>#N/A</v>
      </c>
      <c r="L67" s="172">
        <f>IF(ISNUMBER('将来負担比率（分子）の構造'!L$53), IF('将来負担比率（分子）の構造'!L$53 &lt; 0, 0, '将来負担比率（分子）の構造'!L$53), NA())</f>
        <v>3044</v>
      </c>
      <c r="M67" s="172" t="e">
        <f>NA()</f>
        <v>#N/A</v>
      </c>
      <c r="N67" s="172" t="e">
        <f>NA()</f>
        <v>#N/A</v>
      </c>
      <c r="O67" s="172">
        <f>IF(ISNUMBER('将来負担比率（分子）の構造'!M$53), IF('将来負担比率（分子）の構造'!M$53 &lt; 0, 0, '将来負担比率（分子）の構造'!M$53), NA())</f>
        <v>2272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1052</v>
      </c>
      <c r="C72" s="176">
        <f>基金残高に係る経年分析!G55</f>
        <v>1017</v>
      </c>
      <c r="D72" s="176">
        <f>基金残高に係る経年分析!H55</f>
        <v>1214</v>
      </c>
    </row>
    <row r="73" spans="1:16" x14ac:dyDescent="0.15">
      <c r="A73" s="175" t="s">
        <v>78</v>
      </c>
      <c r="B73" s="176">
        <f>基金残高に係る経年分析!F56</f>
        <v>473</v>
      </c>
      <c r="C73" s="176">
        <f>基金残高に係る経年分析!G56</f>
        <v>474</v>
      </c>
      <c r="D73" s="176">
        <f>基金残高に係る経年分析!H56</f>
        <v>474</v>
      </c>
    </row>
    <row r="74" spans="1:16" x14ac:dyDescent="0.15">
      <c r="A74" s="175" t="s">
        <v>79</v>
      </c>
      <c r="B74" s="176">
        <f>基金残高に係る経年分析!F57</f>
        <v>744</v>
      </c>
      <c r="C74" s="176">
        <f>基金残高に係る経年分析!G57</f>
        <v>698</v>
      </c>
      <c r="D74" s="176">
        <f>基金残高に係る経年分析!H57</f>
        <v>1080</v>
      </c>
    </row>
  </sheetData>
  <sheetProtection algorithmName="SHA-512" hashValue="cNwtCqlm00fDGtsDKCIY58oynihDt3JT8VTdk+m6xKNi/bmgN6FYfcBzCN8ezBO8g8GLFS0WZQq3ye9p6Ze1Mg==" saltValue="m1758Hp8qTALQsZu07nF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HnoAdmin</cp:lastModifiedBy>
  <cp:lastPrinted>2023-03-26T01:20:44Z</cp:lastPrinted>
  <dcterms:created xsi:type="dcterms:W3CDTF">2023-02-20T05:56:35Z</dcterms:created>
  <dcterms:modified xsi:type="dcterms:W3CDTF">2023-10-25T06:20:51Z</dcterms:modified>
  <cp:category/>
</cp:coreProperties>
</file>