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
    </mc:Choice>
  </mc:AlternateContent>
  <xr:revisionPtr revIDLastSave="0" documentId="13_ncr:1_{BFFCDF9A-76EB-42CB-AE1B-EF1C890C03F9}" xr6:coauthVersionLast="47" xr6:coauthVersionMax="47" xr10:uidLastSave="{00000000-0000-0000-0000-000000000000}"/>
  <workbookProtection workbookAlgorithmName="SHA-512" workbookHashValue="6zNNyqXo7oGTWY9822SbZt64wBBQjNvabt6iSQYmCLKWC1UgH+y+pucqTCrLWhcyrEgXo9wqkW8EEn4cz0CrcA==" workbookSaltValue="x23qAxAo7ra8QQcn49uyMQ=="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G85" i="4"/>
  <c r="BB10" i="4"/>
  <c r="AT10" i="4"/>
  <c r="AT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<sst xmlns="http://schemas.openxmlformats.org/spreadsheetml/2006/main" count="236" uniqueCount="115">
  <si>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</si>
  <si>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</si>
  <si>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</si>
  <si>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</si>
  <si>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</si>
  <si>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</si>
  <si>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</si>
  <si>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</si>
  <si>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</si>
  <si>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</si>
  <si>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</si>
  <si>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</si>
  <si>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</si>
  <si>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</si>
  <si>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</si>
  <si>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</si>
  <si>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</si>
  <si>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</si>
  <si>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</si>
  <si>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</si>
  <si>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</si>
  <si>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</si>
  <si>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</si>
  <si>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</si>
  <si>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</si>
  <si>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</si>
  <si>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</si>
  <si>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</si>
  <si>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</si>
  <si>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</si>
  <si>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</si>
  <si>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</si>
  <si>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</si>
  <si>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</si>
  <si>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</si>
  <si>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</si>
  <si>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</si>
  <si>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</si>
  <si>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</si>
  <si>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</si>
  <si>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</si>
  <si>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</si>
  <si>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</si>
  <si>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</si>
  <si>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</si>
  <si>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</si>
  <si>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</si>
  <si>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</si>
  <si>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</si>
  <si>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</si>
  <si>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</si>
  <si>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</si>
  <si>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</si>
  <si>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</si>
  <si>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</si>
  <si>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</si>
  <si>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</si>
  <si>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</si>
  <si>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</si>
  <si>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</si>
  <si>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</si>
  <si>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</si>
  <si>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</si>
  <si>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</si>
  <si>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</si>
  <si>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</si>
  <si>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</si>
  <si>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</si>
  <si>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</si>
  <si>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</si>
  <si>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</si>
  <si>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</si>
  <si>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</si>
  <si>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</si>
  <si>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</si>
  <si>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</si>
  <si>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</si>
  <si>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</si>
  <si>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</si>
  <si>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</si>
  <si>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</si>
  <si>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</si>
  <si>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</si>
  <si>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</si>
  <si>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</si>
  <si>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</si>
  <si>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</si>
  <si>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</si>
  <si>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</si>
  <si>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</si>
  <si>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</si>
  <si>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</si>
  <si>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</si>
  <si>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</si>
  <si>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</si>
  <si>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</si>
  <si>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日野町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</si>
  <si>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</si>
  <si>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</si>
  <si>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</si>
  <si>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</si>
  <si>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</si>
  <si>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</si>
  <si>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</si>
  <si>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</si>
  <si>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</si>
  <si>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</si>
  <si>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</si>
  <si>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</si>
  <si>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</si>
  <si>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</si>
  <si>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</si>
  <si>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平成7年の供用開始から29年が経過していますが、耐用年数を経過した管渠はありません。
①有形固定資産減価償却率は、令和2年度からの法適用であるため、低い数値となっています。</t>
    <rPh sb="1" eb="3">
      <t>ヘイセイ</t>
    </rPh>
    <rPh sb="4" eb="5">
      <t>ネン</t>
    </rPh>
    <rPh sb="6" eb="8">
      <t>キョウヨウ</t>
    </rPh>
    <rPh sb="8" eb="10">
      <t>カイシ</t>
    </rPh>
    <rPh sb="14" eb="15">
      <t>ネン</t>
    </rPh>
    <rPh sb="16" eb="18">
      <t>ケイカ</t>
    </rPh>
    <rPh sb="25" eb="27">
      <t>タイヨウ</t>
    </rPh>
    <rPh sb="27" eb="29">
      <t>ネンスウ</t>
    </rPh>
    <rPh sb="30" eb="32">
      <t>ケイカ</t>
    </rPh>
    <rPh sb="34" eb="36">
      <t>カンキョ</t>
    </rPh>
    <rPh sb="46" eb="52">
      <t>ユウケイコテイシサン</t>
    </rPh>
    <rPh sb="52" eb="54">
      <t>ゲンカ</t>
    </rPh>
    <rPh sb="54" eb="56">
      <t>ショウキャク</t>
    </rPh>
    <rPh sb="56" eb="57">
      <t>リツ</t>
    </rPh>
    <rPh sb="59" eb="61">
      <t>レイワ</t>
    </rPh>
    <rPh sb="62" eb="64">
      <t>ネンド</t>
    </rPh>
    <rPh sb="67" eb="68">
      <t>ホウ</t>
    </rPh>
    <rPh sb="68" eb="70">
      <t>テキヨウ</t>
    </rPh>
    <rPh sb="76" eb="77">
      <t>ヒク</t>
    </rPh>
    <rPh sb="78" eb="80">
      <t>スウチ</t>
    </rPh>
    <phoneticPr fontId="4"/>
  </si>
  <si>
    <t>　令和2年度より地方公営企業法を適用し、経営状況の「見える化」が進みました。企業債の償還が経営を圧迫しており、一般会計からの繰入に頼る状況は今後も続くと想定されますが、償還額は毎年着実に減少しております。
　今後、経費回収率の改善に注力し、水洗化率の向上や使用料収入の増額に取り組むことで、一層の経営改善を目指していきます。</t>
    <rPh sb="1" eb="3">
      <t>レイワ</t>
    </rPh>
    <rPh sb="4" eb="6">
      <t>ネンド</t>
    </rPh>
    <rPh sb="8" eb="10">
      <t>チホウ</t>
    </rPh>
    <rPh sb="10" eb="12">
      <t>コウエイ</t>
    </rPh>
    <rPh sb="12" eb="14">
      <t>キギョウ</t>
    </rPh>
    <rPh sb="14" eb="15">
      <t>ホウ</t>
    </rPh>
    <rPh sb="16" eb="18">
      <t>テキヨウ</t>
    </rPh>
    <rPh sb="20" eb="22">
      <t>ケイエイ</t>
    </rPh>
    <rPh sb="22" eb="24">
      <t>ジョウキョウ</t>
    </rPh>
    <rPh sb="26" eb="27">
      <t>ミ</t>
    </rPh>
    <rPh sb="29" eb="30">
      <t>カ</t>
    </rPh>
    <rPh sb="32" eb="33">
      <t>スス</t>
    </rPh>
    <rPh sb="38" eb="40">
      <t>キギョウ</t>
    </rPh>
    <rPh sb="40" eb="41">
      <t>サイ</t>
    </rPh>
    <rPh sb="42" eb="44">
      <t>ショウカン</t>
    </rPh>
    <rPh sb="45" eb="47">
      <t>ケイエイ</t>
    </rPh>
    <rPh sb="48" eb="50">
      <t>アッパク</t>
    </rPh>
    <rPh sb="55" eb="59">
      <t>イッパンカイケイ</t>
    </rPh>
    <rPh sb="62" eb="64">
      <t>クリイレ</t>
    </rPh>
    <rPh sb="65" eb="66">
      <t>タヨ</t>
    </rPh>
    <rPh sb="67" eb="69">
      <t>ジョウキョウ</t>
    </rPh>
    <rPh sb="70" eb="72">
      <t>コンゴ</t>
    </rPh>
    <rPh sb="73" eb="74">
      <t>ツヅ</t>
    </rPh>
    <rPh sb="76" eb="78">
      <t>ソウテイ</t>
    </rPh>
    <rPh sb="84" eb="86">
      <t>ショウカン</t>
    </rPh>
    <rPh sb="86" eb="87">
      <t>ガク</t>
    </rPh>
    <rPh sb="88" eb="90">
      <t>マイトシ</t>
    </rPh>
    <rPh sb="90" eb="92">
      <t>チャクジツ</t>
    </rPh>
    <rPh sb="93" eb="95">
      <t>ゲンショウ</t>
    </rPh>
    <rPh sb="104" eb="106">
      <t>コンゴ</t>
    </rPh>
    <rPh sb="107" eb="109">
      <t>ケイヒ</t>
    </rPh>
    <rPh sb="109" eb="111">
      <t>カイシュウ</t>
    </rPh>
    <rPh sb="111" eb="112">
      <t>リツ</t>
    </rPh>
    <rPh sb="113" eb="115">
      <t>カイゼン</t>
    </rPh>
    <rPh sb="116" eb="118">
      <t>チュウリョク</t>
    </rPh>
    <rPh sb="120" eb="123">
      <t>スイセンカ</t>
    </rPh>
    <rPh sb="123" eb="124">
      <t>リツ</t>
    </rPh>
    <rPh sb="125" eb="127">
      <t>コウジョウ</t>
    </rPh>
    <rPh sb="128" eb="131">
      <t>シヨウリョウ</t>
    </rPh>
    <rPh sb="131" eb="133">
      <t>シュウニュウ</t>
    </rPh>
    <rPh sb="134" eb="136">
      <t>ゾウガク</t>
    </rPh>
    <rPh sb="137" eb="138">
      <t>ト</t>
    </rPh>
    <rPh sb="139" eb="140">
      <t>ク</t>
    </rPh>
    <rPh sb="145" eb="147">
      <t>イッソウ</t>
    </rPh>
    <rPh sb="148" eb="150">
      <t>ケイエイ</t>
    </rPh>
    <rPh sb="150" eb="152">
      <t>カイゼン</t>
    </rPh>
    <rPh sb="153" eb="155">
      <t>メザ</t>
    </rPh>
    <phoneticPr fontId="4"/>
  </si>
  <si>
    <t xml:space="preserve">①経常収支比率は、年齢構成変化による人件費増や減価償却費の累積増などの支出増加要因に加えて、一般会計からの繰入金減（資本費平準化債借入増で対応）などの収入減少要因なども影響し、100％を下回り赤字となりました。
③流動比率は類似団体平均値を下回っています。下水道や雨水渠整備のために借り入れた企業債の償還額が大きいことが影響しています。現金が若干減少した影響で前年比が僅かに低下していますが、流動負債の8割超を占める企業債償還元金は毎年確実に減少しており、改善傾向にはなっております。
④企業債残高対事業規模比率は、令和4年度に繰上償還を実施して以降、類似団体平均値よりも低い値で推移しております。
⑤経費回収率は、100％をわずかに下回ってしまいましたが、類似団体と比較すると高い値が維持されており、比較的経費が使用料収入で賄われている状況です。
⑥汚水処理原価は、類似団体の平均値を大きく下回っており良好な状況ですが、今後人件費や電力費などの維持管理費用の増加が見込まれる為、引き続き有収水量の増加に努めていきます。
⑧水洗化率は類似団体平均値よりも高くなっていますが、なお一層の水洗化を啓発していきます。
</t>
    <rPh sb="1" eb="3">
      <t>ケイジョウ</t>
    </rPh>
    <rPh sb="3" eb="5">
      <t>シュウシ</t>
    </rPh>
    <rPh sb="5" eb="7">
      <t>ヒリツ</t>
    </rPh>
    <rPh sb="9" eb="11">
      <t>ネンレイ</t>
    </rPh>
    <rPh sb="11" eb="13">
      <t>コウセイ</t>
    </rPh>
    <rPh sb="13" eb="15">
      <t>ヘンカ</t>
    </rPh>
    <rPh sb="18" eb="21">
      <t>ジンケンヒ</t>
    </rPh>
    <rPh sb="21" eb="22">
      <t>ゾウ</t>
    </rPh>
    <rPh sb="23" eb="25">
      <t>ゲンカ</t>
    </rPh>
    <rPh sb="25" eb="27">
      <t>ショウキャク</t>
    </rPh>
    <rPh sb="27" eb="28">
      <t>ヒ</t>
    </rPh>
    <rPh sb="29" eb="31">
      <t>ルイセキ</t>
    </rPh>
    <rPh sb="31" eb="32">
      <t>ゾウ</t>
    </rPh>
    <rPh sb="35" eb="37">
      <t>シシュツ</t>
    </rPh>
    <rPh sb="37" eb="39">
      <t>ゾウカ</t>
    </rPh>
    <rPh sb="39" eb="41">
      <t>ヨウイン</t>
    </rPh>
    <rPh sb="42" eb="43">
      <t>クワ</t>
    </rPh>
    <rPh sb="46" eb="48">
      <t>イッパン</t>
    </rPh>
    <rPh sb="48" eb="50">
      <t>カイケイ</t>
    </rPh>
    <rPh sb="53" eb="55">
      <t>クリイレ</t>
    </rPh>
    <rPh sb="55" eb="56">
      <t>キン</t>
    </rPh>
    <rPh sb="56" eb="57">
      <t>ゲン</t>
    </rPh>
    <rPh sb="58" eb="60">
      <t>シホン</t>
    </rPh>
    <rPh sb="60" eb="61">
      <t>ヒ</t>
    </rPh>
    <rPh sb="61" eb="64">
      <t>ヘイジュンカ</t>
    </rPh>
    <rPh sb="64" eb="65">
      <t>サイ</t>
    </rPh>
    <rPh sb="65" eb="67">
      <t>カリイレ</t>
    </rPh>
    <rPh sb="67" eb="68">
      <t>ゾウ</t>
    </rPh>
    <rPh sb="69" eb="71">
      <t>タイオウ</t>
    </rPh>
    <rPh sb="84" eb="86">
      <t>エイキョウ</t>
    </rPh>
    <rPh sb="93" eb="95">
      <t>シタマワ</t>
    </rPh>
    <rPh sb="96" eb="98">
      <t>アカジ</t>
    </rPh>
    <rPh sb="108" eb="110">
      <t>リュウドウ</t>
    </rPh>
    <rPh sb="110" eb="112">
      <t>ヒリツ</t>
    </rPh>
    <rPh sb="113" eb="115">
      <t>ルイジ</t>
    </rPh>
    <rPh sb="115" eb="117">
      <t>ダンタイ</t>
    </rPh>
    <rPh sb="117" eb="119">
      <t>ヘイキン</t>
    </rPh>
    <rPh sb="119" eb="120">
      <t>チ</t>
    </rPh>
    <rPh sb="121" eb="123">
      <t>シタマワ</t>
    </rPh>
    <rPh sb="129" eb="132">
      <t>ゲスイドウ</t>
    </rPh>
    <rPh sb="133" eb="135">
      <t>ウスイ</t>
    </rPh>
    <rPh sb="135" eb="136">
      <t>キョ</t>
    </rPh>
    <rPh sb="136" eb="138">
      <t>セイビ</t>
    </rPh>
    <rPh sb="142" eb="143">
      <t>カ</t>
    </rPh>
    <rPh sb="144" eb="145">
      <t>イ</t>
    </rPh>
    <rPh sb="147" eb="149">
      <t>キギョウ</t>
    </rPh>
    <rPh sb="149" eb="150">
      <t>サイ</t>
    </rPh>
    <rPh sb="151" eb="153">
      <t>ショウカン</t>
    </rPh>
    <rPh sb="153" eb="154">
      <t>ガク</t>
    </rPh>
    <rPh sb="155" eb="156">
      <t>オオ</t>
    </rPh>
    <rPh sb="161" eb="163">
      <t>エイキョウ</t>
    </rPh>
    <rPh sb="169" eb="171">
      <t>ゲンキン</t>
    </rPh>
    <rPh sb="172" eb="174">
      <t>ジャッカン</t>
    </rPh>
    <rPh sb="174" eb="176">
      <t>ゲンショウ</t>
    </rPh>
    <rPh sb="178" eb="180">
      <t>エイキョウ</t>
    </rPh>
    <rPh sb="181" eb="184">
      <t>ゼンネンヒ</t>
    </rPh>
    <rPh sb="185" eb="186">
      <t>ワズ</t>
    </rPh>
    <rPh sb="188" eb="190">
      <t>テイカ</t>
    </rPh>
    <rPh sb="197" eb="199">
      <t>リュウドウ</t>
    </rPh>
    <rPh sb="199" eb="201">
      <t>フサイ</t>
    </rPh>
    <rPh sb="203" eb="205">
      <t>ワリチョウ</t>
    </rPh>
    <rPh sb="206" eb="207">
      <t>シ</t>
    </rPh>
    <rPh sb="209" eb="211">
      <t>キギョウ</t>
    </rPh>
    <rPh sb="211" eb="212">
      <t>サイ</t>
    </rPh>
    <rPh sb="212" eb="214">
      <t>ショウカン</t>
    </rPh>
    <rPh sb="214" eb="216">
      <t>ガンキン</t>
    </rPh>
    <rPh sb="217" eb="219">
      <t>マイトシ</t>
    </rPh>
    <rPh sb="219" eb="221">
      <t>カクジツ</t>
    </rPh>
    <rPh sb="222" eb="224">
      <t>ゲンショウ</t>
    </rPh>
    <rPh sb="229" eb="231">
      <t>カイゼン</t>
    </rPh>
    <rPh sb="231" eb="233">
      <t>ケイコウ</t>
    </rPh>
    <rPh sb="246" eb="248">
      <t>キギョウ</t>
    </rPh>
    <rPh sb="248" eb="249">
      <t>サイ</t>
    </rPh>
    <rPh sb="249" eb="251">
      <t>ザンダカ</t>
    </rPh>
    <rPh sb="251" eb="252">
      <t>タイ</t>
    </rPh>
    <rPh sb="252" eb="254">
      <t>ジギョウ</t>
    </rPh>
    <rPh sb="254" eb="256">
      <t>キボ</t>
    </rPh>
    <rPh sb="256" eb="258">
      <t>ヒリツ</t>
    </rPh>
    <rPh sb="260" eb="262">
      <t>レイワ</t>
    </rPh>
    <rPh sb="263" eb="265">
      <t>ネンド</t>
    </rPh>
    <rPh sb="266" eb="268">
      <t>クリアゲ</t>
    </rPh>
    <rPh sb="268" eb="270">
      <t>ショウカン</t>
    </rPh>
    <rPh sb="271" eb="273">
      <t>ジッシ</t>
    </rPh>
    <rPh sb="275" eb="277">
      <t>イコウ</t>
    </rPh>
    <rPh sb="278" eb="280">
      <t>ルイジ</t>
    </rPh>
    <rPh sb="280" eb="282">
      <t>ダンタイ</t>
    </rPh>
    <rPh sb="282" eb="285">
      <t>ヘイキンチ</t>
    </rPh>
    <rPh sb="288" eb="289">
      <t>ヒク</t>
    </rPh>
    <rPh sb="290" eb="291">
      <t>アタイ</t>
    </rPh>
    <rPh sb="292" eb="294">
      <t>スイイ</t>
    </rPh>
    <rPh sb="304" eb="306">
      <t>ケイヒ</t>
    </rPh>
    <rPh sb="306" eb="308">
      <t>カイシュウ</t>
    </rPh>
    <rPh sb="308" eb="309">
      <t>リツ</t>
    </rPh>
    <rPh sb="320" eb="322">
      <t>シタマワ</t>
    </rPh>
    <rPh sb="332" eb="334">
      <t>ルイジ</t>
    </rPh>
    <rPh sb="334" eb="336">
      <t>ダンタイ</t>
    </rPh>
    <rPh sb="337" eb="339">
      <t>ヒカク</t>
    </rPh>
    <rPh sb="342" eb="343">
      <t>タカ</t>
    </rPh>
    <rPh sb="344" eb="345">
      <t>アタイ</t>
    </rPh>
    <rPh sb="346" eb="348">
      <t>イジ</t>
    </rPh>
    <rPh sb="354" eb="357">
      <t>ヒカクテキ</t>
    </rPh>
    <rPh sb="357" eb="359">
      <t>ケイヒ</t>
    </rPh>
    <rPh sb="360" eb="363">
      <t>シヨウリョウ</t>
    </rPh>
    <rPh sb="363" eb="365">
      <t>シュウニュウ</t>
    </rPh>
    <rPh sb="366" eb="367">
      <t>マカナ</t>
    </rPh>
    <rPh sb="372" eb="374">
      <t>ジョウキョウ</t>
    </rPh>
    <rPh sb="380" eb="382">
      <t>オスイ</t>
    </rPh>
    <rPh sb="382" eb="384">
      <t>ショリ</t>
    </rPh>
    <rPh sb="384" eb="386">
      <t>ゲンカ</t>
    </rPh>
    <rPh sb="388" eb="390">
      <t>ルイジ</t>
    </rPh>
    <rPh sb="390" eb="392">
      <t>ダンタイ</t>
    </rPh>
    <rPh sb="393" eb="396">
      <t>ヘイキンチ</t>
    </rPh>
    <rPh sb="397" eb="398">
      <t>オオ</t>
    </rPh>
    <rPh sb="400" eb="402">
      <t>シタマワ</t>
    </rPh>
    <rPh sb="406" eb="408">
      <t>リョウコウ</t>
    </rPh>
    <rPh sb="409" eb="411">
      <t>ジョウキョウ</t>
    </rPh>
    <rPh sb="415" eb="417">
      <t>コンゴ</t>
    </rPh>
    <rPh sb="417" eb="420">
      <t>ジンケンヒ</t>
    </rPh>
    <rPh sb="421" eb="423">
      <t>デンリョク</t>
    </rPh>
    <rPh sb="423" eb="424">
      <t>ヒ</t>
    </rPh>
    <rPh sb="427" eb="429">
      <t>イジ</t>
    </rPh>
    <rPh sb="429" eb="431">
      <t>カンリ</t>
    </rPh>
    <rPh sb="431" eb="432">
      <t>ヒ</t>
    </rPh>
    <rPh sb="432" eb="433">
      <t>ヨウ</t>
    </rPh>
    <rPh sb="434" eb="436">
      <t>ゾウカ</t>
    </rPh>
    <rPh sb="437" eb="439">
      <t>ミコ</t>
    </rPh>
    <rPh sb="442" eb="443">
      <t>タメ</t>
    </rPh>
    <rPh sb="444" eb="445">
      <t>ヒ</t>
    </rPh>
    <rPh sb="446" eb="447">
      <t>ツヅ</t>
    </rPh>
    <rPh sb="448" eb="450">
      <t>ユウシュウ</t>
    </rPh>
    <rPh sb="450" eb="452">
      <t>スイリョウ</t>
    </rPh>
    <rPh sb="453" eb="455">
      <t>ゾウカ</t>
    </rPh>
    <rPh sb="456" eb="457">
      <t>ツト</t>
    </rPh>
    <rPh sb="467" eb="470">
      <t>スイセンカ</t>
    </rPh>
    <rPh sb="470" eb="471">
      <t>リツ</t>
    </rPh>
    <rPh sb="472" eb="474">
      <t>ルイジ</t>
    </rPh>
    <rPh sb="474" eb="476">
      <t>ダンタイ</t>
    </rPh>
    <rPh sb="476" eb="479">
      <t>ヘイキンチ</t>
    </rPh>
    <rPh sb="482" eb="483">
      <t>タカ</t>
    </rPh>
    <rPh sb="494" eb="496">
      <t>イッソウ</t>
    </rPh>
    <rPh sb="497" eb="500">
      <t>スイセンカ</t>
    </rPh>
    <rPh sb="501" eb="503">
      <t>ケイハツ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</si>
</sst>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60-413D-A5DB-96391C88FF7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5760-413D-A5DB-96391C88FF7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FA-48DC-9868-26E94C1914D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1DFA-48DC-9868-26E94C1914D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92.73</c:v>
                </c:pt>
                <c:pt idx="1">
                  <c:v>93.74</c:v>
                </c:pt>
                <c:pt idx="2">
                  <c:v>92.73</c:v>
                </c:pt>
                <c:pt idx="3">
                  <c:v>94.43</c:v>
                </c:pt>
                <c:pt idx="4">
                  <c:v>95.4</c:v>
                </c:pt>
              </c:numCache>
            </c:numRef>
          </c:val>
          <c:extLst>
            <c:ext xmlns:c16="http://schemas.microsoft.com/office/drawing/2014/chart" uri="{C3380CC4-5D6E-409C-BE32-E72D297353CC}">
              <c16:uniqueId val="{00000000-A1F6-4569-9C25-B478D9C9856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A1F6-4569-9C25-B478D9C9856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108.32</c:v>
                </c:pt>
                <c:pt idx="1">
                  <c:v>111.01</c:v>
                </c:pt>
                <c:pt idx="2">
                  <c:v>111.31</c:v>
                </c:pt>
                <c:pt idx="3">
                  <c:v>117.08</c:v>
                </c:pt>
                <c:pt idx="4">
                  <c:v>96.3</c:v>
                </c:pt>
              </c:numCache>
            </c:numRef>
          </c:val>
          <c:extLst>
            <c:ext xmlns:c16="http://schemas.microsoft.com/office/drawing/2014/chart" uri="{C3380CC4-5D6E-409C-BE32-E72D297353CC}">
              <c16:uniqueId val="{00000000-530A-4B6E-8B7B-F18342DF3FE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530A-4B6E-8B7B-F18342DF3FE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c:v>
                </c:pt>
                <c:pt idx="1">
                  <c:v>5.7</c:v>
                </c:pt>
                <c:pt idx="2">
                  <c:v>8.2899999999999991</c:v>
                </c:pt>
                <c:pt idx="3">
                  <c:v>11</c:v>
                </c:pt>
                <c:pt idx="4">
                  <c:v>14.18</c:v>
                </c:pt>
              </c:numCache>
            </c:numRef>
          </c:val>
          <c:extLst>
            <c:ext xmlns:c16="http://schemas.microsoft.com/office/drawing/2014/chart" uri="{C3380CC4-5D6E-409C-BE32-E72D297353CC}">
              <c16:uniqueId val="{00000000-41B8-4C20-B5CF-C8E11FD8807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41B8-4C20-B5CF-C8E11FD8807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EA-4AA5-B8D2-AC92E5A915F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EEA-4AA5-B8D2-AC92E5A915F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7.78</c:v>
                </c:pt>
              </c:numCache>
            </c:numRef>
          </c:val>
          <c:extLst>
            <c:ext xmlns:c16="http://schemas.microsoft.com/office/drawing/2014/chart" uri="{C3380CC4-5D6E-409C-BE32-E72D297353CC}">
              <c16:uniqueId val="{00000000-0376-43AF-8FDE-1DFB7665C7C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0376-43AF-8FDE-1DFB7665C7C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29.18</c:v>
                </c:pt>
                <c:pt idx="1">
                  <c:v>29.57</c:v>
                </c:pt>
                <c:pt idx="2">
                  <c:v>33.380000000000003</c:v>
                </c:pt>
                <c:pt idx="3">
                  <c:v>42.29</c:v>
                </c:pt>
                <c:pt idx="4">
                  <c:v>41.46</c:v>
                </c:pt>
              </c:numCache>
            </c:numRef>
          </c:val>
          <c:extLst>
            <c:ext xmlns:c16="http://schemas.microsoft.com/office/drawing/2014/chart" uri="{C3380CC4-5D6E-409C-BE32-E72D297353CC}">
              <c16:uniqueId val="{00000000-7F1E-4A13-9385-836085701F9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7F1E-4A13-9385-836085701F9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1442.98</c:v>
                </c:pt>
                <c:pt idx="1">
                  <c:v>1183.68</c:v>
                </c:pt>
                <c:pt idx="2">
                  <c:v>802</c:v>
                </c:pt>
                <c:pt idx="3">
                  <c:v>1096.8399999999999</c:v>
                </c:pt>
                <c:pt idx="4">
                  <c:v>1043.46</c:v>
                </c:pt>
              </c:numCache>
            </c:numRef>
          </c:val>
          <c:extLst>
            <c:ext xmlns:c16="http://schemas.microsoft.com/office/drawing/2014/chart" uri="{C3380CC4-5D6E-409C-BE32-E72D297353CC}">
              <c16:uniqueId val="{00000000-FBC7-492A-A1B2-041C2A0C8DE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FBC7-492A-A1B2-041C2A0C8DE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90.44</c:v>
                </c:pt>
                <c:pt idx="1">
                  <c:v>99.25</c:v>
                </c:pt>
                <c:pt idx="2">
                  <c:v>126.79</c:v>
                </c:pt>
                <c:pt idx="3">
                  <c:v>121.54</c:v>
                </c:pt>
                <c:pt idx="4">
                  <c:v>99.66</c:v>
                </c:pt>
              </c:numCache>
            </c:numRef>
          </c:val>
          <c:extLst>
            <c:ext xmlns:c16="http://schemas.microsoft.com/office/drawing/2014/chart" uri="{C3380CC4-5D6E-409C-BE32-E72D297353CC}">
              <c16:uniqueId val="{00000000-7F4E-4FFB-BE7B-31DBD0CC3D7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7F4E-4FFB-BE7B-31DBD0CC3D7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164.34</c:v>
                </c:pt>
                <c:pt idx="1">
                  <c:v>149.94</c:v>
                </c:pt>
                <c:pt idx="2">
                  <c:v>115.96</c:v>
                </c:pt>
                <c:pt idx="3">
                  <c:v>125.06</c:v>
                </c:pt>
                <c:pt idx="4">
                  <c:v>152.04</c:v>
                </c:pt>
              </c:numCache>
            </c:numRef>
          </c:val>
          <c:extLst>
            <c:ext xmlns:c16="http://schemas.microsoft.com/office/drawing/2014/chart" uri="{C3380CC4-5D6E-409C-BE32-E72D297353CC}">
              <c16:uniqueId val="{00000000-6E46-4A69-ADF6-C7D9342D542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6E46-4A69-ADF6-C7D9342D542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5" zoomScaleNormal="7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滋賀県　日野町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4">
        <f>データ!S6</f>
        <v>20702</v>
      </c>
      <c r="AM8" s="44"/>
      <c r="AN8" s="44"/>
      <c r="AO8" s="44"/>
      <c r="AP8" s="44"/>
      <c r="AQ8" s="44"/>
      <c r="AR8" s="44"/>
      <c r="AS8" s="44"/>
      <c r="AT8" s="45">
        <f>データ!T6</f>
        <v>117.6</v>
      </c>
      <c r="AU8" s="45"/>
      <c r="AV8" s="45"/>
      <c r="AW8" s="45"/>
      <c r="AX8" s="45"/>
      <c r="AY8" s="45"/>
      <c r="AZ8" s="45"/>
      <c r="BA8" s="45"/>
      <c r="BB8" s="45">
        <f>データ!U6</f>
        <v>176.04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53.25</v>
      </c>
      <c r="J10" s="45"/>
      <c r="K10" s="45"/>
      <c r="L10" s="45"/>
      <c r="M10" s="45"/>
      <c r="N10" s="45"/>
      <c r="O10" s="45"/>
      <c r="P10" s="45">
        <f>データ!P6</f>
        <v>41.27</v>
      </c>
      <c r="Q10" s="45"/>
      <c r="R10" s="45"/>
      <c r="S10" s="45"/>
      <c r="T10" s="45"/>
      <c r="U10" s="45"/>
      <c r="V10" s="45"/>
      <c r="W10" s="45">
        <f>データ!Q6</f>
        <v>87.55</v>
      </c>
      <c r="X10" s="45"/>
      <c r="Y10" s="45"/>
      <c r="Z10" s="45"/>
      <c r="AA10" s="45"/>
      <c r="AB10" s="45"/>
      <c r="AC10" s="45"/>
      <c r="AD10" s="44">
        <f>データ!R6</f>
        <v>2900</v>
      </c>
      <c r="AE10" s="44"/>
      <c r="AF10" s="44"/>
      <c r="AG10" s="44"/>
      <c r="AH10" s="44"/>
      <c r="AI10" s="44"/>
      <c r="AJ10" s="44"/>
      <c r="AK10" s="2"/>
      <c r="AL10" s="44">
        <f>データ!V6</f>
        <v>8507</v>
      </c>
      <c r="AM10" s="44"/>
      <c r="AN10" s="44"/>
      <c r="AO10" s="44"/>
      <c r="AP10" s="44"/>
      <c r="AQ10" s="44"/>
      <c r="AR10" s="44"/>
      <c r="AS10" s="44"/>
      <c r="AT10" s="45">
        <f>データ!W6</f>
        <v>5.34</v>
      </c>
      <c r="AU10" s="45"/>
      <c r="AV10" s="45"/>
      <c r="AW10" s="45"/>
      <c r="AX10" s="45"/>
      <c r="AY10" s="45"/>
      <c r="AZ10" s="45"/>
      <c r="BA10" s="45"/>
      <c r="BB10" s="45">
        <f>データ!X6</f>
        <v>1593.07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q3Ds2GyO9A0NbNIsDzGF0C9Bu2G9CKYXk5s/fhN26+bV4zMUEJmW+Jvd1TfvFRLWu3Mk6DraeauOf4tcGNOmnA==" saltValue="QuVFEf0A2yIr/IZE+F5Id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253839</v>
      </c>
      <c r="D6" s="19">
        <f t="shared" si="3"/>
        <v>46</v>
      </c>
      <c r="E6" s="19">
        <f t="shared" si="3"/>
        <v>17</v>
      </c>
      <c r="F6" s="19">
        <f t="shared" si="3"/>
        <v>1</v>
      </c>
      <c r="G6" s="19">
        <f t="shared" si="3"/>
        <v>0</v>
      </c>
      <c r="H6" s="19" t="str">
        <f t="shared" si="3"/>
        <v>滋賀県　日野町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53.25</v>
      </c>
      <c r="P6" s="20">
        <f t="shared" si="3"/>
        <v>41.27</v>
      </c>
      <c r="Q6" s="20">
        <f t="shared" si="3"/>
        <v>87.55</v>
      </c>
      <c r="R6" s="20">
        <f t="shared" si="3"/>
        <v>2900</v>
      </c>
      <c r="S6" s="20">
        <f t="shared" si="3"/>
        <v>20702</v>
      </c>
      <c r="T6" s="20">
        <f t="shared" si="3"/>
        <v>117.6</v>
      </c>
      <c r="U6" s="20">
        <f t="shared" si="3"/>
        <v>176.04</v>
      </c>
      <c r="V6" s="20">
        <f t="shared" si="3"/>
        <v>8507</v>
      </c>
      <c r="W6" s="20">
        <f t="shared" si="3"/>
        <v>5.34</v>
      </c>
      <c r="X6" s="20">
        <f t="shared" si="3"/>
        <v>1593.07</v>
      </c>
      <c r="Y6" s="21">
        <f>IF(Y7="",NA(),Y7)</f>
        <v>108.32</v>
      </c>
      <c r="Z6" s="21">
        <f t="shared" ref="Z6:AH6" si="4">IF(Z7="",NA(),Z7)</f>
        <v>111.01</v>
      </c>
      <c r="AA6" s="21">
        <f t="shared" si="4"/>
        <v>111.31</v>
      </c>
      <c r="AB6" s="21">
        <f t="shared" si="4"/>
        <v>117.08</v>
      </c>
      <c r="AC6" s="21">
        <f t="shared" si="4"/>
        <v>96.3</v>
      </c>
      <c r="AD6" s="21">
        <f t="shared" si="4"/>
        <v>107.81</v>
      </c>
      <c r="AE6" s="21">
        <f t="shared" si="4"/>
        <v>107.54</v>
      </c>
      <c r="AF6" s="21">
        <f t="shared" si="4"/>
        <v>107.19</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1">
        <f t="shared" si="5"/>
        <v>7.78</v>
      </c>
      <c r="AO6" s="21">
        <f t="shared" si="5"/>
        <v>18.2</v>
      </c>
      <c r="AP6" s="21">
        <f t="shared" si="5"/>
        <v>19.059999999999999</v>
      </c>
      <c r="AQ6" s="21">
        <f t="shared" si="5"/>
        <v>31.07</v>
      </c>
      <c r="AR6" s="21">
        <f t="shared" si="5"/>
        <v>37.43</v>
      </c>
      <c r="AS6" s="21">
        <f t="shared" si="5"/>
        <v>30.17</v>
      </c>
      <c r="AT6" s="20" t="str">
        <f>IF(AT7="","",IF(AT7="-","【-】","【"&amp;SUBSTITUTE(TEXT(AT7,"#,##0.00"),"-","△")&amp;"】"))</f>
        <v>【3.12】</v>
      </c>
      <c r="AU6" s="21">
        <f>IF(AU7="",NA(),AU7)</f>
        <v>29.18</v>
      </c>
      <c r="AV6" s="21">
        <f t="shared" ref="AV6:BD6" si="6">IF(AV7="",NA(),AV7)</f>
        <v>29.57</v>
      </c>
      <c r="AW6" s="21">
        <f t="shared" si="6"/>
        <v>33.380000000000003</v>
      </c>
      <c r="AX6" s="21">
        <f t="shared" si="6"/>
        <v>42.29</v>
      </c>
      <c r="AY6" s="21">
        <f t="shared" si="6"/>
        <v>41.46</v>
      </c>
      <c r="AZ6" s="21">
        <f t="shared" si="6"/>
        <v>48.56</v>
      </c>
      <c r="BA6" s="21">
        <f t="shared" si="6"/>
        <v>47.58</v>
      </c>
      <c r="BB6" s="21">
        <f t="shared" si="6"/>
        <v>51.09</v>
      </c>
      <c r="BC6" s="21">
        <f t="shared" si="6"/>
        <v>57.42</v>
      </c>
      <c r="BD6" s="21">
        <f t="shared" si="6"/>
        <v>56.13</v>
      </c>
      <c r="BE6" s="20" t="str">
        <f>IF(BE7="","",IF(BE7="-","【-】","【"&amp;SUBSTITUTE(TEXT(BE7,"#,##0.00"),"-","△")&amp;"】"))</f>
        <v>【82.75】</v>
      </c>
      <c r="BF6" s="21">
        <f>IF(BF7="",NA(),BF7)</f>
        <v>1442.98</v>
      </c>
      <c r="BG6" s="21">
        <f t="shared" ref="BG6:BO6" si="7">IF(BG7="",NA(),BG7)</f>
        <v>1183.68</v>
      </c>
      <c r="BH6" s="21">
        <f t="shared" si="7"/>
        <v>802</v>
      </c>
      <c r="BI6" s="21">
        <f t="shared" si="7"/>
        <v>1096.8399999999999</v>
      </c>
      <c r="BJ6" s="21">
        <f t="shared" si="7"/>
        <v>1043.46</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90.44</v>
      </c>
      <c r="BR6" s="21">
        <f t="shared" ref="BR6:BZ6" si="8">IF(BR7="",NA(),BR7)</f>
        <v>99.25</v>
      </c>
      <c r="BS6" s="21">
        <f t="shared" si="8"/>
        <v>126.79</v>
      </c>
      <c r="BT6" s="21">
        <f t="shared" si="8"/>
        <v>121.54</v>
      </c>
      <c r="BU6" s="21">
        <f t="shared" si="8"/>
        <v>99.66</v>
      </c>
      <c r="BV6" s="21">
        <f t="shared" si="8"/>
        <v>79.77</v>
      </c>
      <c r="BW6" s="21">
        <f t="shared" si="8"/>
        <v>79.63</v>
      </c>
      <c r="BX6" s="21">
        <f t="shared" si="8"/>
        <v>76.78</v>
      </c>
      <c r="BY6" s="21">
        <f t="shared" si="8"/>
        <v>75.41</v>
      </c>
      <c r="BZ6" s="21">
        <f t="shared" si="8"/>
        <v>72.84</v>
      </c>
      <c r="CA6" s="20" t="str">
        <f>IF(CA7="","",IF(CA7="-","【-】","【"&amp;SUBSTITUTE(TEXT(CA7,"#,##0.00"),"-","△")&amp;"】"))</f>
        <v>【97.94】</v>
      </c>
      <c r="CB6" s="21">
        <f>IF(CB7="",NA(),CB7)</f>
        <v>164.34</v>
      </c>
      <c r="CC6" s="21">
        <f t="shared" ref="CC6:CK6" si="9">IF(CC7="",NA(),CC7)</f>
        <v>149.94</v>
      </c>
      <c r="CD6" s="21">
        <f t="shared" si="9"/>
        <v>115.96</v>
      </c>
      <c r="CE6" s="21">
        <f t="shared" si="9"/>
        <v>125.06</v>
      </c>
      <c r="CF6" s="21">
        <f t="shared" si="9"/>
        <v>152.04</v>
      </c>
      <c r="CG6" s="21">
        <f t="shared" si="9"/>
        <v>214.56</v>
      </c>
      <c r="CH6" s="21">
        <f t="shared" si="9"/>
        <v>213.66</v>
      </c>
      <c r="CI6" s="21">
        <f t="shared" si="9"/>
        <v>224.31</v>
      </c>
      <c r="CJ6" s="21">
        <f t="shared" si="9"/>
        <v>223.48</v>
      </c>
      <c r="CK6" s="21">
        <f t="shared" si="9"/>
        <v>232.33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49.47</v>
      </c>
      <c r="CS6" s="21">
        <f t="shared" si="10"/>
        <v>48.19</v>
      </c>
      <c r="CT6" s="21">
        <f t="shared" si="10"/>
        <v>47.32</v>
      </c>
      <c r="CU6" s="21">
        <f t="shared" si="10"/>
        <v>48.03</v>
      </c>
      <c r="CV6" s="21">
        <f t="shared" si="10"/>
        <v>48.92</v>
      </c>
      <c r="CW6" s="20" t="str">
        <f>IF(CW7="","",IF(CW7="-","【-】","【"&amp;SUBSTITUTE(TEXT(CW7,"#,##0.00"),"-","△")&amp;"】"))</f>
        <v>【60.13】</v>
      </c>
      <c r="CX6" s="21">
        <f>IF(CX7="",NA(),CX7)</f>
        <v>92.73</v>
      </c>
      <c r="CY6" s="21">
        <f t="shared" ref="CY6:DG6" si="11">IF(CY7="",NA(),CY7)</f>
        <v>93.74</v>
      </c>
      <c r="CZ6" s="21">
        <f t="shared" si="11"/>
        <v>92.73</v>
      </c>
      <c r="DA6" s="21">
        <f t="shared" si="11"/>
        <v>94.43</v>
      </c>
      <c r="DB6" s="21">
        <f t="shared" si="11"/>
        <v>95.4</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2.9</v>
      </c>
      <c r="DJ6" s="21">
        <f t="shared" ref="DJ6:DR6" si="12">IF(DJ7="",NA(),DJ7)</f>
        <v>5.7</v>
      </c>
      <c r="DK6" s="21">
        <f t="shared" si="12"/>
        <v>8.2899999999999991</v>
      </c>
      <c r="DL6" s="21">
        <f t="shared" si="12"/>
        <v>11</v>
      </c>
      <c r="DM6" s="21">
        <f t="shared" si="12"/>
        <v>14.18</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15">
      <c r="A7" s="14"/>
      <c r="B7" s="23">
        <v>2024</v>
      </c>
      <c r="C7" s="23">
        <v>253839</v>
      </c>
      <c r="D7" s="23">
        <v>46</v>
      </c>
      <c r="E7" s="23">
        <v>17</v>
      </c>
      <c r="F7" s="23">
        <v>1</v>
      </c>
      <c r="G7" s="23">
        <v>0</v>
      </c>
      <c r="H7" s="23" t="s">
        <v>96</v>
      </c>
      <c r="I7" s="23" t="s">
        <v>97</v>
      </c>
      <c r="J7" s="23" t="s">
        <v>98</v>
      </c>
      <c r="K7" s="23" t="s">
        <v>99</v>
      </c>
      <c r="L7" s="23" t="s">
        <v>100</v>
      </c>
      <c r="M7" s="23" t="s">
        <v>101</v>
      </c>
      <c r="N7" s="24" t="s">
        <v>102</v>
      </c>
      <c r="O7" s="24">
        <v>53.25</v>
      </c>
      <c r="P7" s="24">
        <v>41.27</v>
      </c>
      <c r="Q7" s="24">
        <v>87.55</v>
      </c>
      <c r="R7" s="24">
        <v>2900</v>
      </c>
      <c r="S7" s="24">
        <v>20702</v>
      </c>
      <c r="T7" s="24">
        <v>117.6</v>
      </c>
      <c r="U7" s="24">
        <v>176.04</v>
      </c>
      <c r="V7" s="24">
        <v>8507</v>
      </c>
      <c r="W7" s="24">
        <v>5.34</v>
      </c>
      <c r="X7" s="24">
        <v>1593.07</v>
      </c>
      <c r="Y7" s="24">
        <v>108.32</v>
      </c>
      <c r="Z7" s="24">
        <v>111.01</v>
      </c>
      <c r="AA7" s="24">
        <v>111.31</v>
      </c>
      <c r="AB7" s="24">
        <v>117.08</v>
      </c>
      <c r="AC7" s="24">
        <v>96.3</v>
      </c>
      <c r="AD7" s="24">
        <v>107.81</v>
      </c>
      <c r="AE7" s="24">
        <v>107.54</v>
      </c>
      <c r="AF7" s="24">
        <v>107.19</v>
      </c>
      <c r="AG7" s="24">
        <v>107.04</v>
      </c>
      <c r="AH7" s="24">
        <v>107.83</v>
      </c>
      <c r="AI7" s="24">
        <v>105.36</v>
      </c>
      <c r="AJ7" s="24">
        <v>0</v>
      </c>
      <c r="AK7" s="24">
        <v>0</v>
      </c>
      <c r="AL7" s="24">
        <v>0</v>
      </c>
      <c r="AM7" s="24">
        <v>0</v>
      </c>
      <c r="AN7" s="24">
        <v>7.78</v>
      </c>
      <c r="AO7" s="24">
        <v>18.2</v>
      </c>
      <c r="AP7" s="24">
        <v>19.059999999999999</v>
      </c>
      <c r="AQ7" s="24">
        <v>31.07</v>
      </c>
      <c r="AR7" s="24">
        <v>37.43</v>
      </c>
      <c r="AS7" s="24">
        <v>30.17</v>
      </c>
      <c r="AT7" s="24">
        <v>3.12</v>
      </c>
      <c r="AU7" s="24">
        <v>29.18</v>
      </c>
      <c r="AV7" s="24">
        <v>29.57</v>
      </c>
      <c r="AW7" s="24">
        <v>33.380000000000003</v>
      </c>
      <c r="AX7" s="24">
        <v>42.29</v>
      </c>
      <c r="AY7" s="24">
        <v>41.46</v>
      </c>
      <c r="AZ7" s="24">
        <v>48.56</v>
      </c>
      <c r="BA7" s="24">
        <v>47.58</v>
      </c>
      <c r="BB7" s="24">
        <v>51.09</v>
      </c>
      <c r="BC7" s="24">
        <v>57.42</v>
      </c>
      <c r="BD7" s="24">
        <v>56.13</v>
      </c>
      <c r="BE7" s="24">
        <v>82.75</v>
      </c>
      <c r="BF7" s="24">
        <v>1442.98</v>
      </c>
      <c r="BG7" s="24">
        <v>1183.68</v>
      </c>
      <c r="BH7" s="24">
        <v>802</v>
      </c>
      <c r="BI7" s="24">
        <v>1096.8399999999999</v>
      </c>
      <c r="BJ7" s="24">
        <v>1043.46</v>
      </c>
      <c r="BK7" s="24">
        <v>1245.0999999999999</v>
      </c>
      <c r="BL7" s="24">
        <v>1108.8</v>
      </c>
      <c r="BM7" s="24">
        <v>1194.56</v>
      </c>
      <c r="BN7" s="24">
        <v>1174.6099999999999</v>
      </c>
      <c r="BO7" s="24">
        <v>1343.89</v>
      </c>
      <c r="BP7" s="24">
        <v>602.55999999999995</v>
      </c>
      <c r="BQ7" s="24">
        <v>90.44</v>
      </c>
      <c r="BR7" s="24">
        <v>99.25</v>
      </c>
      <c r="BS7" s="24">
        <v>126.79</v>
      </c>
      <c r="BT7" s="24">
        <v>121.54</v>
      </c>
      <c r="BU7" s="24">
        <v>99.66</v>
      </c>
      <c r="BV7" s="24">
        <v>79.77</v>
      </c>
      <c r="BW7" s="24">
        <v>79.63</v>
      </c>
      <c r="BX7" s="24">
        <v>76.78</v>
      </c>
      <c r="BY7" s="24">
        <v>75.41</v>
      </c>
      <c r="BZ7" s="24">
        <v>72.84</v>
      </c>
      <c r="CA7" s="24">
        <v>97.94</v>
      </c>
      <c r="CB7" s="24">
        <v>164.34</v>
      </c>
      <c r="CC7" s="24">
        <v>149.94</v>
      </c>
      <c r="CD7" s="24">
        <v>115.96</v>
      </c>
      <c r="CE7" s="24">
        <v>125.06</v>
      </c>
      <c r="CF7" s="24">
        <v>152.04</v>
      </c>
      <c r="CG7" s="24">
        <v>214.56</v>
      </c>
      <c r="CH7" s="24">
        <v>213.66</v>
      </c>
      <c r="CI7" s="24">
        <v>224.31</v>
      </c>
      <c r="CJ7" s="24">
        <v>223.48</v>
      </c>
      <c r="CK7" s="24">
        <v>232.33</v>
      </c>
      <c r="CL7" s="24">
        <v>140.97999999999999</v>
      </c>
      <c r="CM7" s="24" t="s">
        <v>102</v>
      </c>
      <c r="CN7" s="24" t="s">
        <v>102</v>
      </c>
      <c r="CO7" s="24" t="s">
        <v>102</v>
      </c>
      <c r="CP7" s="24" t="s">
        <v>102</v>
      </c>
      <c r="CQ7" s="24" t="s">
        <v>102</v>
      </c>
      <c r="CR7" s="24">
        <v>49.47</v>
      </c>
      <c r="CS7" s="24">
        <v>48.19</v>
      </c>
      <c r="CT7" s="24">
        <v>47.32</v>
      </c>
      <c r="CU7" s="24">
        <v>48.03</v>
      </c>
      <c r="CV7" s="24">
        <v>48.92</v>
      </c>
      <c r="CW7" s="24">
        <v>60.13</v>
      </c>
      <c r="CX7" s="24">
        <v>92.73</v>
      </c>
      <c r="CY7" s="24">
        <v>93.74</v>
      </c>
      <c r="CZ7" s="24">
        <v>92.73</v>
      </c>
      <c r="DA7" s="24">
        <v>94.43</v>
      </c>
      <c r="DB7" s="24">
        <v>95.4</v>
      </c>
      <c r="DC7" s="24">
        <v>82.06</v>
      </c>
      <c r="DD7" s="24">
        <v>82.26</v>
      </c>
      <c r="DE7" s="24">
        <v>81.33</v>
      </c>
      <c r="DF7" s="24">
        <v>80.95</v>
      </c>
      <c r="DG7" s="24">
        <v>80.760000000000005</v>
      </c>
      <c r="DH7" s="24">
        <v>96</v>
      </c>
      <c r="DI7" s="24">
        <v>2.9</v>
      </c>
      <c r="DJ7" s="24">
        <v>5.7</v>
      </c>
      <c r="DK7" s="24">
        <v>8.2899999999999991</v>
      </c>
      <c r="DL7" s="24">
        <v>11</v>
      </c>
      <c r="DM7" s="24">
        <v>14.18</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0.32</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奥井 英幸</cp:lastModifiedBy>
  <cp:lastPrinted>2026-03-05T10:45:48Z</cp:lastPrinted>
  <dcterms:created xsi:type="dcterms:W3CDTF">2025-12-23T06:02:37Z</dcterms:created>
  <dcterms:modified xsi:type="dcterms:W3CDTF">2026-03-05T10:47:27Z</dcterms:modified>
  <cp:category/>
</cp:coreProperties>
</file>